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105" windowWidth="14805" windowHeight="8010" tabRatio="900"/>
  </bookViews>
  <sheets>
    <sheet name="READ ME" sheetId="4" r:id="rId1"/>
    <sheet name="SUMMARY" sheetId="39" r:id="rId2"/>
    <sheet name="EU27_2019" sheetId="43" r:id="rId3"/>
    <sheet name="EU28" sheetId="38" r:id="rId4"/>
    <sheet name="BE" sheetId="21" r:id="rId5"/>
    <sheet name="BG" sheetId="32" r:id="rId6"/>
    <sheet name="CZ" sheetId="18" r:id="rId7"/>
    <sheet name="DK" sheetId="5" r:id="rId8"/>
    <sheet name="DE" sheetId="16" r:id="rId9"/>
    <sheet name="EE" sheetId="29" r:id="rId10"/>
    <sheet name="EL" sheetId="37" r:id="rId11"/>
    <sheet name="ES" sheetId="35" r:id="rId12"/>
    <sheet name="FR" sheetId="6" r:id="rId13"/>
    <sheet name="HR" sheetId="17" r:id="rId14"/>
    <sheet name="IE" sheetId="8" r:id="rId15"/>
    <sheet name="IT" sheetId="28" r:id="rId16"/>
    <sheet name="CY" sheetId="26" r:id="rId17"/>
    <sheet name="LV" sheetId="10" r:id="rId18"/>
    <sheet name="LT" sheetId="7" r:id="rId19"/>
    <sheet name="LU" sheetId="9" r:id="rId20"/>
    <sheet name="HU" sheetId="31" r:id="rId21"/>
    <sheet name="MT" sheetId="33" r:id="rId22"/>
    <sheet name="NL" sheetId="25" r:id="rId23"/>
    <sheet name="AT" sheetId="22" r:id="rId24"/>
    <sheet name="PL" sheetId="11" r:id="rId25"/>
    <sheet name="PT" sheetId="19" r:id="rId26"/>
    <sheet name="RO" sheetId="12" r:id="rId27"/>
    <sheet name="SI" sheetId="23" r:id="rId28"/>
    <sheet name="SK" sheetId="24" r:id="rId29"/>
    <sheet name="FI" sheetId="36" r:id="rId30"/>
    <sheet name="SE" sheetId="30" r:id="rId31"/>
    <sheet name="UK" sheetId="27" r:id="rId32"/>
    <sheet name="NO" sheetId="20" r:id="rId33"/>
    <sheet name="ME" sheetId="41" r:id="rId34"/>
    <sheet name="RS" sheetId="14" r:id="rId35"/>
    <sheet name="AL" sheetId="42" r:id="rId36"/>
    <sheet name="MK" sheetId="13" r:id="rId37"/>
    <sheet name="TR" sheetId="40" r:id="rId38"/>
    <sheet name="XK" sheetId="34" r:id="rId39"/>
  </sheets>
  <externalReferences>
    <externalReference r:id="rId40"/>
    <externalReference r:id="rId41"/>
    <externalReference r:id="rId42"/>
    <externalReference r:id="rId43"/>
  </externalReferences>
  <definedNames>
    <definedName name="btnMenuImportAsciiDirectory">"btnMenuimportAsciiDirectory"</definedName>
    <definedName name="ChosenCountry">[1]Cover!$H$116</definedName>
    <definedName name="ChosenUnit">[1]Cover!$Q$119</definedName>
    <definedName name="CountCoal">[1]Cover!$T$118</definedName>
    <definedName name="CountEle">[1]Cover!$T$121</definedName>
    <definedName name="CountGas">[1]Cover!$T$119</definedName>
    <definedName name="CountOil">[1]Cover!$T$120</definedName>
    <definedName name="CountRen">[1]Cover!$T$117</definedName>
    <definedName name="Countries">[1]Cover!$L$116:$N$172</definedName>
    <definedName name="Country">[1]Cover!$H$118</definedName>
    <definedName name="CountryCode">[1]Cover!$H$120</definedName>
    <definedName name="CountryList">[1]Cover!$L$116:$L$172</definedName>
    <definedName name="defaultCalorificValuesUpperLeft" localSheetId="2">[2]OIL!#REF!</definedName>
    <definedName name="defaultCalorificValuesUpperLeft" localSheetId="3">[2]OIL!#REF!</definedName>
    <definedName name="defaultCalorificValuesUpperLeft" localSheetId="1">[2]OIL!#REF!</definedName>
    <definedName name="defaultCalorificValuesUpperLeft">[2]OIL!#REF!</definedName>
    <definedName name="Eng">[3]Cover!$G$117</definedName>
    <definedName name="IndexYear">[1]Cover!$H$129</definedName>
    <definedName name="language_code_list">[1]Cover!$B$116:$B$116</definedName>
    <definedName name="oilCalorificValuesUpperLeft" localSheetId="2">[2]OIL!#REF!</definedName>
    <definedName name="oilCalorificValuesUpperLeft" localSheetId="3">[2]OIL!#REF!</definedName>
    <definedName name="oilCalorificValuesUpperLeft" localSheetId="1">[2]OIL!#REF!</definedName>
    <definedName name="oilCalorificValuesUpperLeft">[2]OIL!#REF!</definedName>
    <definedName name="_xlnm.Print_Area" localSheetId="1">SUMMARY!$A$1:$AB$156</definedName>
    <definedName name="TextCodeFilter" localSheetId="2">#REF!</definedName>
    <definedName name="TextCodeFilter" localSheetId="3">#REF!</definedName>
    <definedName name="TextCodeFilter" localSheetId="1">#REF!</definedName>
    <definedName name="TextCodeFilter">#REF!</definedName>
    <definedName name="TP.Petroleum" localSheetId="2">#REF!</definedName>
    <definedName name="TP.Petroleum" localSheetId="3">#REF!</definedName>
    <definedName name="TP.Petroleum" localSheetId="1">#REF!</definedName>
    <definedName name="TP.Petroleum">#REF!</definedName>
    <definedName name="YEARS">[1]Cover!$E$116:$E$146</definedName>
  </definedNames>
  <calcPr calcId="162913"/>
</workbook>
</file>

<file path=xl/calcChain.xml><?xml version="1.0" encoding="utf-8"?>
<calcChain xmlns="http://schemas.openxmlformats.org/spreadsheetml/2006/main">
  <c r="S65" i="43" l="1"/>
  <c r="R65" i="43"/>
  <c r="Q65" i="43"/>
  <c r="P65" i="43"/>
  <c r="P67" i="43" s="1"/>
  <c r="O65" i="43"/>
  <c r="N65" i="43"/>
  <c r="M65" i="43"/>
  <c r="L65" i="43"/>
  <c r="L67" i="43" s="1"/>
  <c r="K65" i="43"/>
  <c r="J65" i="43"/>
  <c r="I65" i="43"/>
  <c r="H65" i="43"/>
  <c r="H67" i="43" s="1"/>
  <c r="G65" i="43"/>
  <c r="F65" i="43"/>
  <c r="E65" i="43"/>
  <c r="D65" i="43"/>
  <c r="C65" i="43"/>
  <c r="S64" i="43"/>
  <c r="R64" i="43"/>
  <c r="Q64" i="43"/>
  <c r="P64" i="43"/>
  <c r="O64" i="43"/>
  <c r="N64" i="43"/>
  <c r="M64" i="43"/>
  <c r="L64" i="43"/>
  <c r="K64" i="43"/>
  <c r="J64" i="43"/>
  <c r="I64" i="43"/>
  <c r="H64" i="43"/>
  <c r="G64" i="43"/>
  <c r="F64" i="43"/>
  <c r="E64" i="43"/>
  <c r="D64" i="43"/>
  <c r="C64" i="43"/>
  <c r="S61" i="43"/>
  <c r="R61" i="43"/>
  <c r="Q61" i="43"/>
  <c r="P61" i="43"/>
  <c r="O61" i="43"/>
  <c r="N61" i="43"/>
  <c r="M61" i="43"/>
  <c r="L61" i="43"/>
  <c r="K61" i="43"/>
  <c r="J61" i="43"/>
  <c r="I61" i="43"/>
  <c r="H61" i="43"/>
  <c r="G61" i="43"/>
  <c r="F61" i="43"/>
  <c r="E61" i="43"/>
  <c r="D61" i="43"/>
  <c r="C61" i="43"/>
  <c r="S58" i="43"/>
  <c r="R58" i="43"/>
  <c r="Q58" i="43"/>
  <c r="P58" i="43"/>
  <c r="O58" i="43"/>
  <c r="N58" i="43"/>
  <c r="M58" i="43"/>
  <c r="L58" i="43"/>
  <c r="K58" i="43"/>
  <c r="J58" i="43"/>
  <c r="I58" i="43"/>
  <c r="H58" i="43"/>
  <c r="G58" i="43"/>
  <c r="F58" i="43"/>
  <c r="E58" i="43"/>
  <c r="D58" i="43"/>
  <c r="C58" i="43"/>
  <c r="S56" i="43"/>
  <c r="R56" i="43"/>
  <c r="Q56" i="43"/>
  <c r="P56" i="43"/>
  <c r="O56" i="43"/>
  <c r="N56" i="43"/>
  <c r="M56" i="43"/>
  <c r="L56" i="43"/>
  <c r="K56" i="43"/>
  <c r="J56" i="43"/>
  <c r="I56" i="43"/>
  <c r="H56" i="43"/>
  <c r="G56" i="43"/>
  <c r="F56" i="43"/>
  <c r="E56" i="43"/>
  <c r="D56" i="43"/>
  <c r="C56" i="43"/>
  <c r="S55" i="43"/>
  <c r="R55" i="43"/>
  <c r="Q55" i="43"/>
  <c r="Q67" i="43" s="1"/>
  <c r="P55" i="43"/>
  <c r="O55" i="43"/>
  <c r="N55" i="43"/>
  <c r="M55" i="43"/>
  <c r="M67" i="43" s="1"/>
  <c r="L55" i="43"/>
  <c r="K55" i="43"/>
  <c r="J55" i="43"/>
  <c r="I55" i="43"/>
  <c r="I67" i="43" s="1"/>
  <c r="H55" i="43"/>
  <c r="G55" i="43"/>
  <c r="F55" i="43"/>
  <c r="E55" i="43"/>
  <c r="D55" i="43"/>
  <c r="C55" i="43"/>
  <c r="S51" i="43"/>
  <c r="R51" i="43"/>
  <c r="Q51" i="43"/>
  <c r="P51" i="43"/>
  <c r="O51" i="43"/>
  <c r="N51" i="43"/>
  <c r="N67" i="43" s="1"/>
  <c r="M51" i="43"/>
  <c r="L51" i="43"/>
  <c r="K51" i="43"/>
  <c r="J51" i="43"/>
  <c r="I51" i="43"/>
  <c r="H51" i="43"/>
  <c r="G51" i="43"/>
  <c r="F51" i="43"/>
  <c r="F67" i="43" s="1"/>
  <c r="E51" i="43"/>
  <c r="D51" i="43"/>
  <c r="C51" i="43"/>
  <c r="S50" i="43"/>
  <c r="R50" i="43"/>
  <c r="Q50" i="43"/>
  <c r="P50" i="43"/>
  <c r="O50" i="43"/>
  <c r="N50" i="43"/>
  <c r="M50" i="43"/>
  <c r="L50" i="43"/>
  <c r="K50" i="43"/>
  <c r="J50" i="43"/>
  <c r="I50" i="43"/>
  <c r="H50" i="43"/>
  <c r="G50" i="43"/>
  <c r="F50" i="43"/>
  <c r="E50" i="43"/>
  <c r="D50" i="43"/>
  <c r="C50" i="43"/>
  <c r="S49" i="43"/>
  <c r="R49" i="43"/>
  <c r="Q49" i="43"/>
  <c r="P49" i="43"/>
  <c r="O49" i="43"/>
  <c r="N49" i="43"/>
  <c r="M49" i="43"/>
  <c r="L49" i="43"/>
  <c r="K49" i="43"/>
  <c r="J49" i="43"/>
  <c r="I49" i="43"/>
  <c r="H49" i="43"/>
  <c r="G49" i="43"/>
  <c r="F49" i="43"/>
  <c r="E49" i="43"/>
  <c r="D49" i="43"/>
  <c r="C49" i="43"/>
  <c r="S48" i="43"/>
  <c r="R48" i="43"/>
  <c r="Q48" i="43"/>
  <c r="P48" i="43"/>
  <c r="O48" i="43"/>
  <c r="N48" i="43"/>
  <c r="M48" i="43"/>
  <c r="L48" i="43"/>
  <c r="K48" i="43"/>
  <c r="J48" i="43"/>
  <c r="I48" i="43"/>
  <c r="H48" i="43"/>
  <c r="G48" i="43"/>
  <c r="F48" i="43"/>
  <c r="E48" i="43"/>
  <c r="D48" i="43"/>
  <c r="C48" i="43"/>
  <c r="S47" i="43"/>
  <c r="R47" i="43"/>
  <c r="Q47" i="43"/>
  <c r="P47" i="43"/>
  <c r="O47" i="43"/>
  <c r="N47" i="43"/>
  <c r="M47" i="43"/>
  <c r="L47" i="43"/>
  <c r="K47" i="43"/>
  <c r="J47" i="43"/>
  <c r="I47" i="43"/>
  <c r="H47" i="43"/>
  <c r="G47" i="43"/>
  <c r="F47" i="43"/>
  <c r="E47" i="43"/>
  <c r="D47" i="43"/>
  <c r="C47" i="43"/>
  <c r="S42" i="43"/>
  <c r="S44" i="43" s="1"/>
  <c r="R42" i="43"/>
  <c r="Q42" i="43"/>
  <c r="P42" i="43"/>
  <c r="O42" i="43"/>
  <c r="O44" i="43" s="1"/>
  <c r="N42" i="43"/>
  <c r="M42" i="43"/>
  <c r="L42" i="43"/>
  <c r="K42" i="43"/>
  <c r="J42" i="43"/>
  <c r="I42" i="43"/>
  <c r="H42" i="43"/>
  <c r="G42" i="43"/>
  <c r="G44" i="43" s="1"/>
  <c r="F42" i="43"/>
  <c r="E42" i="43"/>
  <c r="D42" i="43"/>
  <c r="C42" i="43"/>
  <c r="C44" i="43" s="1"/>
  <c r="S40" i="43"/>
  <c r="R40" i="43"/>
  <c r="Q40" i="43"/>
  <c r="P40" i="43"/>
  <c r="O40" i="43"/>
  <c r="N40" i="43"/>
  <c r="M40" i="43"/>
  <c r="L40" i="43"/>
  <c r="L44" i="43" s="1"/>
  <c r="K40" i="43"/>
  <c r="J40" i="43"/>
  <c r="I40" i="43"/>
  <c r="H40" i="43"/>
  <c r="H44" i="43" s="1"/>
  <c r="G40" i="43"/>
  <c r="F40" i="43"/>
  <c r="E40" i="43"/>
  <c r="D40" i="43"/>
  <c r="D44" i="43" s="1"/>
  <c r="C40" i="43"/>
  <c r="S39" i="43"/>
  <c r="R39" i="43"/>
  <c r="Q39" i="43"/>
  <c r="P39" i="43"/>
  <c r="O39" i="43"/>
  <c r="N39" i="43"/>
  <c r="M39" i="43"/>
  <c r="L39" i="43"/>
  <c r="K39" i="43"/>
  <c r="J39" i="43"/>
  <c r="I39" i="43"/>
  <c r="H39" i="43"/>
  <c r="G39" i="43"/>
  <c r="F39" i="43"/>
  <c r="E39" i="43"/>
  <c r="D39" i="43"/>
  <c r="C39" i="43"/>
  <c r="S38" i="43"/>
  <c r="R38" i="43"/>
  <c r="Q38" i="43"/>
  <c r="P38" i="43"/>
  <c r="O38" i="43"/>
  <c r="N38" i="43"/>
  <c r="M38" i="43"/>
  <c r="L38" i="43"/>
  <c r="K38" i="43"/>
  <c r="J38" i="43"/>
  <c r="I38" i="43"/>
  <c r="H38" i="43"/>
  <c r="G38" i="43"/>
  <c r="F38" i="43"/>
  <c r="E38" i="43"/>
  <c r="D38" i="43"/>
  <c r="C38" i="43"/>
  <c r="S37" i="43"/>
  <c r="R37" i="43"/>
  <c r="Q37" i="43"/>
  <c r="P37" i="43"/>
  <c r="O37" i="43"/>
  <c r="N37" i="43"/>
  <c r="M37" i="43"/>
  <c r="L37" i="43"/>
  <c r="K37" i="43"/>
  <c r="J37" i="43"/>
  <c r="I37" i="43"/>
  <c r="H37" i="43"/>
  <c r="G37" i="43"/>
  <c r="F37" i="43"/>
  <c r="E37" i="43"/>
  <c r="D37" i="43"/>
  <c r="C37" i="43"/>
  <c r="S32" i="43"/>
  <c r="R32" i="43"/>
  <c r="Q32" i="43"/>
  <c r="P32" i="43"/>
  <c r="P34" i="43" s="1"/>
  <c r="O32" i="43"/>
  <c r="N32" i="43"/>
  <c r="M32" i="43"/>
  <c r="L32" i="43"/>
  <c r="L34" i="43" s="1"/>
  <c r="K32" i="43"/>
  <c r="J32" i="43"/>
  <c r="I32" i="43"/>
  <c r="H32" i="43"/>
  <c r="G32" i="43"/>
  <c r="F32" i="43"/>
  <c r="E32" i="43"/>
  <c r="D32" i="43"/>
  <c r="D34" i="43" s="1"/>
  <c r="C32" i="43"/>
  <c r="S29" i="43"/>
  <c r="R29" i="43"/>
  <c r="Q29" i="43"/>
  <c r="Q34" i="43" s="1"/>
  <c r="P29" i="43"/>
  <c r="O29" i="43"/>
  <c r="N29" i="43"/>
  <c r="M29" i="43"/>
  <c r="L29" i="43"/>
  <c r="K29" i="43"/>
  <c r="J29" i="43"/>
  <c r="I29" i="43"/>
  <c r="I34" i="43" s="1"/>
  <c r="H29" i="43"/>
  <c r="G29" i="43"/>
  <c r="F29" i="43"/>
  <c r="E29" i="43"/>
  <c r="E34" i="43" s="1"/>
  <c r="D29" i="43"/>
  <c r="C29" i="43"/>
  <c r="S28" i="43"/>
  <c r="R28" i="43"/>
  <c r="Q28" i="43"/>
  <c r="P28" i="43"/>
  <c r="O28" i="43"/>
  <c r="N28" i="43"/>
  <c r="M28" i="43"/>
  <c r="L28" i="43"/>
  <c r="K28" i="43"/>
  <c r="J28" i="43"/>
  <c r="I28" i="43"/>
  <c r="H28" i="43"/>
  <c r="G28" i="43"/>
  <c r="F28" i="43"/>
  <c r="E28" i="43"/>
  <c r="D28" i="43"/>
  <c r="C28" i="43"/>
  <c r="S27" i="43"/>
  <c r="R27" i="43"/>
  <c r="Q27" i="43"/>
  <c r="P27" i="43"/>
  <c r="O27" i="43"/>
  <c r="N27" i="43"/>
  <c r="M27" i="43"/>
  <c r="L27" i="43"/>
  <c r="K27" i="43"/>
  <c r="J27" i="43"/>
  <c r="I27" i="43"/>
  <c r="H27" i="43"/>
  <c r="G27" i="43"/>
  <c r="F27" i="43"/>
  <c r="E27" i="43"/>
  <c r="D27" i="43"/>
  <c r="C27" i="43"/>
  <c r="S26" i="43"/>
  <c r="R26" i="43"/>
  <c r="Q26" i="43"/>
  <c r="P26" i="43"/>
  <c r="O26" i="43"/>
  <c r="N26" i="43"/>
  <c r="M26" i="43"/>
  <c r="L26" i="43"/>
  <c r="K26" i="43"/>
  <c r="J26" i="43"/>
  <c r="S25" i="43"/>
  <c r="R25" i="43"/>
  <c r="Q25" i="43"/>
  <c r="P25" i="43"/>
  <c r="O25" i="43"/>
  <c r="N25" i="43"/>
  <c r="M25" i="43"/>
  <c r="L25" i="43"/>
  <c r="K25" i="43"/>
  <c r="J25" i="43"/>
  <c r="S24" i="43"/>
  <c r="R24" i="43"/>
  <c r="Q24" i="43"/>
  <c r="P24" i="43"/>
  <c r="O24" i="43"/>
  <c r="N24" i="43"/>
  <c r="M24" i="43"/>
  <c r="L24" i="43"/>
  <c r="K24" i="43"/>
  <c r="J24" i="43"/>
  <c r="S23" i="43"/>
  <c r="R23" i="43"/>
  <c r="Q23" i="43"/>
  <c r="P23" i="43"/>
  <c r="O23" i="43"/>
  <c r="N23" i="43"/>
  <c r="M23" i="43"/>
  <c r="L23" i="43"/>
  <c r="K23" i="43"/>
  <c r="J23" i="43"/>
  <c r="S22" i="43"/>
  <c r="R22" i="43"/>
  <c r="Q22" i="43"/>
  <c r="P22" i="43"/>
  <c r="O22" i="43"/>
  <c r="N22" i="43"/>
  <c r="M22" i="43"/>
  <c r="L22" i="43"/>
  <c r="K22" i="43"/>
  <c r="J22" i="43"/>
  <c r="I22" i="43"/>
  <c r="H22" i="43"/>
  <c r="G22" i="43"/>
  <c r="F22" i="43"/>
  <c r="E22" i="43"/>
  <c r="D22" i="43"/>
  <c r="C22" i="43"/>
  <c r="S21" i="43"/>
  <c r="R21" i="43"/>
  <c r="Q21" i="43"/>
  <c r="P21" i="43"/>
  <c r="O21" i="43"/>
  <c r="N21" i="43"/>
  <c r="M21" i="43"/>
  <c r="L21" i="43"/>
  <c r="K21" i="43"/>
  <c r="J21" i="43"/>
  <c r="I21" i="43"/>
  <c r="H21" i="43"/>
  <c r="G21" i="43"/>
  <c r="F21" i="43"/>
  <c r="E21" i="43"/>
  <c r="D21" i="43"/>
  <c r="C21" i="43"/>
  <c r="S20" i="43"/>
  <c r="R20" i="43"/>
  <c r="Q20" i="43"/>
  <c r="P20" i="43"/>
  <c r="O20" i="43"/>
  <c r="N20" i="43"/>
  <c r="M20" i="43"/>
  <c r="L20" i="43"/>
  <c r="K20" i="43"/>
  <c r="J20" i="43"/>
  <c r="I20" i="43"/>
  <c r="H20" i="43"/>
  <c r="G20" i="43"/>
  <c r="F20" i="43"/>
  <c r="E20" i="43"/>
  <c r="D20" i="43"/>
  <c r="C20" i="43"/>
  <c r="S19" i="43"/>
  <c r="R19" i="43"/>
  <c r="Q19" i="43"/>
  <c r="P19" i="43"/>
  <c r="O19" i="43"/>
  <c r="N19" i="43"/>
  <c r="M19" i="43"/>
  <c r="L19" i="43"/>
  <c r="K19" i="43"/>
  <c r="J19" i="43"/>
  <c r="I19" i="43"/>
  <c r="H19" i="43"/>
  <c r="G19" i="43"/>
  <c r="F19" i="43"/>
  <c r="E19" i="43"/>
  <c r="D19" i="43"/>
  <c r="C19" i="43"/>
  <c r="S15" i="43"/>
  <c r="R15" i="43"/>
  <c r="Q15" i="43"/>
  <c r="P15" i="43"/>
  <c r="O15" i="43"/>
  <c r="N15" i="43"/>
  <c r="M15" i="43"/>
  <c r="L15" i="43"/>
  <c r="K15" i="43"/>
  <c r="J15" i="43"/>
  <c r="I15" i="43"/>
  <c r="H15" i="43"/>
  <c r="G15" i="43"/>
  <c r="F15" i="43"/>
  <c r="E15" i="43"/>
  <c r="D15" i="43"/>
  <c r="C15" i="43"/>
  <c r="S11" i="43"/>
  <c r="R11" i="43"/>
  <c r="Q11" i="43"/>
  <c r="P11" i="43"/>
  <c r="O11" i="43"/>
  <c r="N11" i="43"/>
  <c r="M11" i="43"/>
  <c r="L11" i="43"/>
  <c r="K11" i="43"/>
  <c r="J11" i="43"/>
  <c r="I11" i="43"/>
  <c r="H11" i="43"/>
  <c r="G11" i="43"/>
  <c r="F11" i="43"/>
  <c r="E11" i="43"/>
  <c r="D11" i="43"/>
  <c r="C11" i="43"/>
  <c r="S10" i="43"/>
  <c r="R10" i="43"/>
  <c r="R12" i="43" s="1"/>
  <c r="Q10" i="43"/>
  <c r="P10" i="43"/>
  <c r="O10" i="43"/>
  <c r="N10" i="43"/>
  <c r="N12" i="43" s="1"/>
  <c r="M10" i="43"/>
  <c r="L10" i="43"/>
  <c r="K10" i="43"/>
  <c r="J10" i="43"/>
  <c r="I10" i="43"/>
  <c r="H10" i="43"/>
  <c r="G10" i="43"/>
  <c r="F10" i="43"/>
  <c r="F12" i="43" s="1"/>
  <c r="E10" i="43"/>
  <c r="D10" i="43"/>
  <c r="C10" i="43"/>
  <c r="S9" i="43"/>
  <c r="S12" i="43" s="1"/>
  <c r="R9" i="43"/>
  <c r="Q9" i="43"/>
  <c r="P9" i="43"/>
  <c r="O9" i="43"/>
  <c r="O12" i="43" s="1"/>
  <c r="N9" i="43"/>
  <c r="M9" i="43"/>
  <c r="L9" i="43"/>
  <c r="K9" i="43"/>
  <c r="J9" i="43"/>
  <c r="I9" i="43"/>
  <c r="H9" i="43"/>
  <c r="G9" i="43"/>
  <c r="G12" i="43" s="1"/>
  <c r="F9" i="43"/>
  <c r="E9" i="43"/>
  <c r="D9" i="43"/>
  <c r="C9" i="43"/>
  <c r="C12" i="43" s="1"/>
  <c r="S8" i="43"/>
  <c r="R8" i="43"/>
  <c r="Q8" i="43"/>
  <c r="P8" i="43"/>
  <c r="O8" i="43"/>
  <c r="N8" i="43"/>
  <c r="M8" i="43"/>
  <c r="L8" i="43"/>
  <c r="L12" i="43" s="1"/>
  <c r="L16" i="43" s="1"/>
  <c r="K8" i="43"/>
  <c r="J8" i="43"/>
  <c r="I8" i="43"/>
  <c r="H8" i="43"/>
  <c r="G8" i="43"/>
  <c r="F8" i="43"/>
  <c r="E8" i="43"/>
  <c r="D8" i="43"/>
  <c r="C8" i="43"/>
  <c r="S7" i="43"/>
  <c r="R7" i="43"/>
  <c r="Q7" i="43"/>
  <c r="Q12" i="43" s="1"/>
  <c r="P7" i="43"/>
  <c r="O7" i="43"/>
  <c r="N7" i="43"/>
  <c r="M7" i="43"/>
  <c r="M12" i="43" s="1"/>
  <c r="L7" i="43"/>
  <c r="K7" i="43"/>
  <c r="J7" i="43"/>
  <c r="I7" i="43"/>
  <c r="I12" i="43" s="1"/>
  <c r="H7" i="43"/>
  <c r="H12" i="43" s="1"/>
  <c r="H16" i="43" s="1"/>
  <c r="G7" i="43"/>
  <c r="F7" i="43"/>
  <c r="E7" i="43"/>
  <c r="E12" i="43" s="1"/>
  <c r="D7" i="43"/>
  <c r="C7" i="43"/>
  <c r="A204" i="43"/>
  <c r="E67" i="43"/>
  <c r="S67" i="43"/>
  <c r="R67" i="43"/>
  <c r="O67" i="43"/>
  <c r="K67" i="43"/>
  <c r="J67" i="43"/>
  <c r="G67" i="43"/>
  <c r="D67" i="43"/>
  <c r="C67" i="43"/>
  <c r="Q44" i="43"/>
  <c r="M44" i="43"/>
  <c r="I44" i="43"/>
  <c r="E44" i="43"/>
  <c r="R44" i="43"/>
  <c r="P44" i="43"/>
  <c r="N44" i="43"/>
  <c r="K44" i="43"/>
  <c r="J44" i="43"/>
  <c r="F44" i="43"/>
  <c r="S34" i="43"/>
  <c r="O34" i="43"/>
  <c r="K34" i="43"/>
  <c r="G34" i="43"/>
  <c r="C34" i="43"/>
  <c r="R34" i="43"/>
  <c r="N34" i="43"/>
  <c r="M34" i="43"/>
  <c r="J34" i="43"/>
  <c r="H34" i="43"/>
  <c r="F34" i="43"/>
  <c r="S16" i="43"/>
  <c r="R16" i="43"/>
  <c r="J12" i="43"/>
  <c r="P12" i="43"/>
  <c r="P16" i="43" s="1"/>
  <c r="K12" i="43"/>
  <c r="D12" i="43"/>
  <c r="D16" i="43" s="1"/>
  <c r="C85" i="39"/>
  <c r="G85" i="39"/>
  <c r="K85" i="39"/>
  <c r="O85" i="39"/>
  <c r="J85" i="39"/>
  <c r="D85" i="39"/>
  <c r="H85" i="39"/>
  <c r="L85" i="39"/>
  <c r="P85" i="39"/>
  <c r="N85" i="39"/>
  <c r="E85" i="39"/>
  <c r="I85" i="39"/>
  <c r="M85" i="39"/>
  <c r="Q85" i="39"/>
  <c r="F85" i="39"/>
  <c r="C125" i="39"/>
  <c r="G125" i="39"/>
  <c r="K125" i="39"/>
  <c r="O125" i="39"/>
  <c r="D125" i="39"/>
  <c r="H125" i="39"/>
  <c r="L125" i="39"/>
  <c r="P125" i="39"/>
  <c r="E125" i="39"/>
  <c r="I125" i="39"/>
  <c r="M125" i="39"/>
  <c r="Q125" i="39"/>
  <c r="F125" i="39"/>
  <c r="J125" i="39"/>
  <c r="N125" i="39"/>
  <c r="C45" i="39"/>
  <c r="G45" i="39"/>
  <c r="K45" i="39"/>
  <c r="O45" i="39"/>
  <c r="D45" i="39"/>
  <c r="H45" i="39"/>
  <c r="L45" i="39"/>
  <c r="P45" i="39"/>
  <c r="E45" i="39"/>
  <c r="I45" i="39"/>
  <c r="M45" i="39"/>
  <c r="Q45" i="39"/>
  <c r="F45" i="39"/>
  <c r="J45" i="39"/>
  <c r="N45" i="39"/>
  <c r="C3" i="39"/>
  <c r="G3" i="39"/>
  <c r="K3" i="39"/>
  <c r="O3" i="39"/>
  <c r="I3" i="39"/>
  <c r="Q3" i="39"/>
  <c r="F3" i="39"/>
  <c r="D3" i="39"/>
  <c r="H3" i="39"/>
  <c r="L3" i="39"/>
  <c r="P3" i="39"/>
  <c r="E3" i="39"/>
  <c r="M3" i="39"/>
  <c r="J3" i="39"/>
  <c r="N3" i="39"/>
  <c r="T3" i="39" l="1"/>
  <c r="R3" i="39"/>
  <c r="U3" i="39"/>
  <c r="S3" i="39"/>
  <c r="F16" i="43"/>
  <c r="J16" i="43"/>
  <c r="G16" i="43"/>
  <c r="O16" i="43"/>
  <c r="N16" i="43"/>
  <c r="C16" i="43"/>
  <c r="K16" i="43"/>
  <c r="E16" i="43"/>
  <c r="I16" i="43"/>
  <c r="M16" i="43"/>
  <c r="Q16" i="43"/>
  <c r="E50" i="38" l="1"/>
  <c r="E58" i="38"/>
  <c r="G58" i="38"/>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4" i="39"/>
  <c r="AB13" i="39"/>
  <c r="AB12" i="39"/>
  <c r="AB11" i="39"/>
  <c r="AB10" i="39"/>
  <c r="AB9" i="39"/>
  <c r="AB8" i="39"/>
  <c r="AB7" i="39"/>
  <c r="AB6" i="39"/>
  <c r="AB5" i="39"/>
  <c r="Q58" i="38"/>
  <c r="S65" i="38"/>
  <c r="S67" i="38" s="1"/>
  <c r="R65" i="38"/>
  <c r="R67" i="38" s="1"/>
  <c r="Q65" i="38"/>
  <c r="P65" i="38"/>
  <c r="O65" i="38"/>
  <c r="N65" i="38"/>
  <c r="M65" i="38"/>
  <c r="L65" i="38"/>
  <c r="K65" i="38"/>
  <c r="J65" i="38"/>
  <c r="I65" i="38"/>
  <c r="H65" i="38"/>
  <c r="G65" i="38"/>
  <c r="F65" i="38"/>
  <c r="E65" i="38"/>
  <c r="D65" i="38"/>
  <c r="C65" i="38"/>
  <c r="S64" i="38"/>
  <c r="R64" i="38"/>
  <c r="Q64" i="38"/>
  <c r="P64" i="38"/>
  <c r="O64" i="38"/>
  <c r="N64" i="38"/>
  <c r="M64" i="38"/>
  <c r="L64" i="38"/>
  <c r="K64" i="38"/>
  <c r="J64" i="38"/>
  <c r="I64" i="38"/>
  <c r="H64" i="38"/>
  <c r="G64" i="38"/>
  <c r="F64" i="38"/>
  <c r="E64" i="38"/>
  <c r="D64" i="38"/>
  <c r="C64" i="38"/>
  <c r="S61" i="38"/>
  <c r="R61" i="38"/>
  <c r="Q61" i="38"/>
  <c r="P61" i="38"/>
  <c r="O61" i="38"/>
  <c r="N61" i="38"/>
  <c r="M61" i="38"/>
  <c r="L61" i="38"/>
  <c r="K61" i="38"/>
  <c r="J61" i="38"/>
  <c r="I61" i="38"/>
  <c r="H61" i="38"/>
  <c r="G61" i="38"/>
  <c r="F61" i="38"/>
  <c r="E61" i="38"/>
  <c r="D61" i="38"/>
  <c r="C61" i="38"/>
  <c r="S58" i="38"/>
  <c r="R58" i="38"/>
  <c r="P58" i="38"/>
  <c r="O58" i="38"/>
  <c r="N58" i="38"/>
  <c r="M58" i="38"/>
  <c r="L58" i="38"/>
  <c r="K58" i="38"/>
  <c r="J58" i="38"/>
  <c r="I58" i="38"/>
  <c r="H58" i="38"/>
  <c r="F58" i="38"/>
  <c r="D58" i="38"/>
  <c r="C58" i="38"/>
  <c r="S56" i="38"/>
  <c r="R56" i="38"/>
  <c r="Q56" i="38"/>
  <c r="P56" i="38"/>
  <c r="O56" i="38"/>
  <c r="N56" i="38"/>
  <c r="M56" i="38"/>
  <c r="L56" i="38"/>
  <c r="K56" i="38"/>
  <c r="J56" i="38"/>
  <c r="I56" i="38"/>
  <c r="H56" i="38"/>
  <c r="G56" i="38"/>
  <c r="F56" i="38"/>
  <c r="E56" i="38"/>
  <c r="D56" i="38"/>
  <c r="C56" i="38"/>
  <c r="S55" i="38"/>
  <c r="R55" i="38"/>
  <c r="Q55" i="38"/>
  <c r="P55" i="38"/>
  <c r="O55" i="38"/>
  <c r="N55" i="38"/>
  <c r="M55" i="38"/>
  <c r="L55" i="38"/>
  <c r="K55" i="38"/>
  <c r="J55" i="38"/>
  <c r="I55" i="38"/>
  <c r="H55" i="38"/>
  <c r="G55" i="38"/>
  <c r="F55" i="38"/>
  <c r="E55" i="38"/>
  <c r="D55" i="38"/>
  <c r="C55" i="38"/>
  <c r="S51" i="38"/>
  <c r="R51" i="38"/>
  <c r="Q51" i="38"/>
  <c r="P51" i="38"/>
  <c r="O51" i="38"/>
  <c r="N51" i="38"/>
  <c r="M51" i="38"/>
  <c r="L51" i="38"/>
  <c r="K51" i="38"/>
  <c r="J51" i="38"/>
  <c r="I51" i="38"/>
  <c r="H51" i="38"/>
  <c r="G51" i="38"/>
  <c r="F51" i="38"/>
  <c r="E51" i="38"/>
  <c r="D51" i="38"/>
  <c r="C51" i="38"/>
  <c r="S50" i="38"/>
  <c r="R50" i="38"/>
  <c r="Q50" i="38"/>
  <c r="P50" i="38"/>
  <c r="O50" i="38"/>
  <c r="N50" i="38"/>
  <c r="M50" i="38"/>
  <c r="L50" i="38"/>
  <c r="K50" i="38"/>
  <c r="J50" i="38"/>
  <c r="I50" i="38"/>
  <c r="H50" i="38"/>
  <c r="G50" i="38"/>
  <c r="F50" i="38"/>
  <c r="D50" i="38"/>
  <c r="C50" i="38"/>
  <c r="S49" i="38"/>
  <c r="R49" i="38"/>
  <c r="Q49" i="38"/>
  <c r="P49" i="38"/>
  <c r="O49" i="38"/>
  <c r="N49" i="38"/>
  <c r="M49" i="38"/>
  <c r="L49" i="38"/>
  <c r="K49" i="38"/>
  <c r="J49" i="38"/>
  <c r="I49" i="38"/>
  <c r="H49" i="38"/>
  <c r="G49" i="38"/>
  <c r="F49" i="38"/>
  <c r="E49" i="38"/>
  <c r="D49" i="38"/>
  <c r="C49" i="38"/>
  <c r="S48" i="38"/>
  <c r="R48" i="38"/>
  <c r="Q48" i="38"/>
  <c r="P48" i="38"/>
  <c r="O48" i="38"/>
  <c r="N48" i="38"/>
  <c r="M48" i="38"/>
  <c r="L48" i="38"/>
  <c r="K48" i="38"/>
  <c r="J48" i="38"/>
  <c r="I48" i="38"/>
  <c r="H48" i="38"/>
  <c r="G48" i="38"/>
  <c r="F48" i="38"/>
  <c r="E48" i="38"/>
  <c r="D48" i="38"/>
  <c r="C48" i="38"/>
  <c r="S47" i="38"/>
  <c r="R47" i="38"/>
  <c r="Q47" i="38"/>
  <c r="P47" i="38"/>
  <c r="O47" i="38"/>
  <c r="N47" i="38"/>
  <c r="M47" i="38"/>
  <c r="L47" i="38"/>
  <c r="K47" i="38"/>
  <c r="J47" i="38"/>
  <c r="I47" i="38"/>
  <c r="H47" i="38"/>
  <c r="G47" i="38"/>
  <c r="F47" i="38"/>
  <c r="E47" i="38"/>
  <c r="D47" i="38"/>
  <c r="C47" i="38"/>
  <c r="S42" i="38"/>
  <c r="S44" i="38" s="1"/>
  <c r="R42" i="38"/>
  <c r="R44" i="38" s="1"/>
  <c r="Q42" i="38"/>
  <c r="P42" i="38"/>
  <c r="O42" i="38"/>
  <c r="N42" i="38"/>
  <c r="M42" i="38"/>
  <c r="L42" i="38"/>
  <c r="K42" i="38"/>
  <c r="J42" i="38"/>
  <c r="I42" i="38"/>
  <c r="H42" i="38"/>
  <c r="G42" i="38"/>
  <c r="F42" i="38"/>
  <c r="E42" i="38"/>
  <c r="D42" i="38"/>
  <c r="C42" i="38"/>
  <c r="S40" i="38"/>
  <c r="R40" i="38"/>
  <c r="Q40" i="38"/>
  <c r="P40" i="38"/>
  <c r="O40" i="38"/>
  <c r="N40" i="38"/>
  <c r="M40" i="38"/>
  <c r="M44" i="38" s="1"/>
  <c r="L40" i="38"/>
  <c r="K40" i="38"/>
  <c r="J40" i="38"/>
  <c r="I40" i="38"/>
  <c r="H40" i="38"/>
  <c r="G40" i="38"/>
  <c r="F40" i="38"/>
  <c r="E40" i="38"/>
  <c r="D40" i="38"/>
  <c r="C40" i="38"/>
  <c r="S39" i="38"/>
  <c r="R39" i="38"/>
  <c r="Q39" i="38"/>
  <c r="P39" i="38"/>
  <c r="O39" i="38"/>
  <c r="N39" i="38"/>
  <c r="M39" i="38"/>
  <c r="L39" i="38"/>
  <c r="K39" i="38"/>
  <c r="J39" i="38"/>
  <c r="I39" i="38"/>
  <c r="H39" i="38"/>
  <c r="G39" i="38"/>
  <c r="F39" i="38"/>
  <c r="E39" i="38"/>
  <c r="D39" i="38"/>
  <c r="C39" i="38"/>
  <c r="S38" i="38"/>
  <c r="R38" i="38"/>
  <c r="Q38" i="38"/>
  <c r="P38" i="38"/>
  <c r="O38" i="38"/>
  <c r="N38" i="38"/>
  <c r="M38" i="38"/>
  <c r="L38" i="38"/>
  <c r="K38" i="38"/>
  <c r="J38" i="38"/>
  <c r="I38" i="38"/>
  <c r="H38" i="38"/>
  <c r="G38" i="38"/>
  <c r="F38" i="38"/>
  <c r="E38" i="38"/>
  <c r="D38" i="38"/>
  <c r="C38" i="38"/>
  <c r="S37" i="38"/>
  <c r="R37" i="38"/>
  <c r="Q37" i="38"/>
  <c r="P37" i="38"/>
  <c r="O37" i="38"/>
  <c r="N37" i="38"/>
  <c r="M37" i="38"/>
  <c r="L37" i="38"/>
  <c r="K37" i="38"/>
  <c r="J37" i="38"/>
  <c r="I37" i="38"/>
  <c r="H37" i="38"/>
  <c r="G37" i="38"/>
  <c r="F37" i="38"/>
  <c r="E37" i="38"/>
  <c r="D37" i="38"/>
  <c r="C37" i="38"/>
  <c r="S32" i="38"/>
  <c r="S34" i="38" s="1"/>
  <c r="R32" i="38"/>
  <c r="Q32" i="38"/>
  <c r="P32" i="38"/>
  <c r="O32" i="38"/>
  <c r="N32" i="38"/>
  <c r="M32" i="38"/>
  <c r="L32" i="38"/>
  <c r="K32" i="38"/>
  <c r="J32" i="38"/>
  <c r="I32" i="38"/>
  <c r="H32" i="38"/>
  <c r="G32" i="38"/>
  <c r="F32" i="38"/>
  <c r="E32" i="38"/>
  <c r="D32" i="38"/>
  <c r="C32" i="38"/>
  <c r="S29" i="38"/>
  <c r="R29" i="38"/>
  <c r="Q29" i="38"/>
  <c r="P29" i="38"/>
  <c r="O29" i="38"/>
  <c r="N29" i="38"/>
  <c r="M29" i="38"/>
  <c r="L29" i="38"/>
  <c r="K29" i="38"/>
  <c r="J29" i="38"/>
  <c r="I29" i="38"/>
  <c r="H29" i="38"/>
  <c r="G29" i="38"/>
  <c r="F29" i="38"/>
  <c r="E29" i="38"/>
  <c r="D29" i="38"/>
  <c r="C29" i="38"/>
  <c r="S28" i="38"/>
  <c r="R28" i="38"/>
  <c r="Q28" i="38"/>
  <c r="P28" i="38"/>
  <c r="O28" i="38"/>
  <c r="N28" i="38"/>
  <c r="M28" i="38"/>
  <c r="L28" i="38"/>
  <c r="K28" i="38"/>
  <c r="J28" i="38"/>
  <c r="I28" i="38"/>
  <c r="H28" i="38"/>
  <c r="G28" i="38"/>
  <c r="F28" i="38"/>
  <c r="E28" i="38"/>
  <c r="D28" i="38"/>
  <c r="C28" i="38"/>
  <c r="S27" i="38"/>
  <c r="R27" i="38"/>
  <c r="Q27" i="38"/>
  <c r="P27" i="38"/>
  <c r="O27" i="38"/>
  <c r="N27" i="38"/>
  <c r="M27" i="38"/>
  <c r="L27" i="38"/>
  <c r="K27" i="38"/>
  <c r="J27" i="38"/>
  <c r="I27" i="38"/>
  <c r="H27" i="38"/>
  <c r="G27" i="38"/>
  <c r="F27" i="38"/>
  <c r="E27" i="38"/>
  <c r="D27" i="38"/>
  <c r="C27" i="38"/>
  <c r="S26" i="38"/>
  <c r="R26" i="38"/>
  <c r="Q26" i="38"/>
  <c r="P26" i="38"/>
  <c r="O26" i="38"/>
  <c r="N26" i="38"/>
  <c r="M26" i="38"/>
  <c r="L26" i="38"/>
  <c r="K26" i="38"/>
  <c r="J26" i="38"/>
  <c r="S25" i="38"/>
  <c r="R25" i="38"/>
  <c r="Q25" i="38"/>
  <c r="P25" i="38"/>
  <c r="O25" i="38"/>
  <c r="N25" i="38"/>
  <c r="M25" i="38"/>
  <c r="L25" i="38"/>
  <c r="K25" i="38"/>
  <c r="J25" i="38"/>
  <c r="S24" i="38"/>
  <c r="R24" i="38"/>
  <c r="Q24" i="38"/>
  <c r="P24" i="38"/>
  <c r="O24" i="38"/>
  <c r="N24" i="38"/>
  <c r="M24" i="38"/>
  <c r="L24" i="38"/>
  <c r="K24" i="38"/>
  <c r="J24" i="38"/>
  <c r="S23" i="38"/>
  <c r="R23" i="38"/>
  <c r="Q23" i="38"/>
  <c r="P23" i="38"/>
  <c r="O23" i="38"/>
  <c r="N23" i="38"/>
  <c r="M23" i="38"/>
  <c r="L23" i="38"/>
  <c r="K23" i="38"/>
  <c r="J23" i="38"/>
  <c r="S22" i="38"/>
  <c r="R22" i="38"/>
  <c r="Q22" i="38"/>
  <c r="P22" i="38"/>
  <c r="O22" i="38"/>
  <c r="N22" i="38"/>
  <c r="M22" i="38"/>
  <c r="L22" i="38"/>
  <c r="K22" i="38"/>
  <c r="J22" i="38"/>
  <c r="I22" i="38"/>
  <c r="H22" i="38"/>
  <c r="G22" i="38"/>
  <c r="F22" i="38"/>
  <c r="E22" i="38"/>
  <c r="D22" i="38"/>
  <c r="C22" i="38"/>
  <c r="S21" i="38"/>
  <c r="R21" i="38"/>
  <c r="Q21" i="38"/>
  <c r="P21" i="38"/>
  <c r="O21" i="38"/>
  <c r="N21" i="38"/>
  <c r="M21" i="38"/>
  <c r="L21" i="38"/>
  <c r="K21" i="38"/>
  <c r="J21" i="38"/>
  <c r="I21" i="38"/>
  <c r="H21" i="38"/>
  <c r="G21" i="38"/>
  <c r="F21" i="38"/>
  <c r="E21" i="38"/>
  <c r="D21" i="38"/>
  <c r="C21" i="38"/>
  <c r="S20" i="38"/>
  <c r="R20" i="38"/>
  <c r="Q20" i="38"/>
  <c r="P20" i="38"/>
  <c r="O20" i="38"/>
  <c r="N20" i="38"/>
  <c r="M20" i="38"/>
  <c r="L20" i="38"/>
  <c r="K20" i="38"/>
  <c r="J20" i="38"/>
  <c r="I20" i="38"/>
  <c r="H20" i="38"/>
  <c r="G20" i="38"/>
  <c r="F20" i="38"/>
  <c r="E20" i="38"/>
  <c r="D20" i="38"/>
  <c r="C20" i="38"/>
  <c r="S19" i="38"/>
  <c r="R19" i="38"/>
  <c r="Q19" i="38"/>
  <c r="P19" i="38"/>
  <c r="O19" i="38"/>
  <c r="N19" i="38"/>
  <c r="M19" i="38"/>
  <c r="L19" i="38"/>
  <c r="K19" i="38"/>
  <c r="J19" i="38"/>
  <c r="I19" i="38"/>
  <c r="H19" i="38"/>
  <c r="G19" i="38"/>
  <c r="F19" i="38"/>
  <c r="E19" i="38"/>
  <c r="D19" i="38"/>
  <c r="C19" i="38"/>
  <c r="S15" i="38"/>
  <c r="S16" i="38" s="1"/>
  <c r="R15" i="38"/>
  <c r="R16" i="38" s="1"/>
  <c r="Q15" i="38"/>
  <c r="P15" i="38"/>
  <c r="O15" i="38"/>
  <c r="N15" i="38"/>
  <c r="M15" i="38"/>
  <c r="L15" i="38"/>
  <c r="K15" i="38"/>
  <c r="J15" i="38"/>
  <c r="I15" i="38"/>
  <c r="H15" i="38"/>
  <c r="G15" i="38"/>
  <c r="F15" i="38"/>
  <c r="E15" i="38"/>
  <c r="D15" i="38"/>
  <c r="C15" i="38"/>
  <c r="S11" i="38"/>
  <c r="R11" i="38"/>
  <c r="Q11" i="38"/>
  <c r="P11" i="38"/>
  <c r="O11" i="38"/>
  <c r="N11" i="38"/>
  <c r="M11" i="38"/>
  <c r="L11" i="38"/>
  <c r="K11" i="38"/>
  <c r="J11" i="38"/>
  <c r="I11" i="38"/>
  <c r="H11" i="38"/>
  <c r="G11" i="38"/>
  <c r="F11" i="38"/>
  <c r="E11" i="38"/>
  <c r="D11" i="38"/>
  <c r="C11" i="38"/>
  <c r="S10" i="38"/>
  <c r="R10" i="38"/>
  <c r="Q10" i="38"/>
  <c r="P10" i="38"/>
  <c r="O10" i="38"/>
  <c r="N10" i="38"/>
  <c r="M10" i="38"/>
  <c r="L10" i="38"/>
  <c r="K10" i="38"/>
  <c r="J10" i="38"/>
  <c r="I10" i="38"/>
  <c r="H10" i="38"/>
  <c r="G10" i="38"/>
  <c r="F10" i="38"/>
  <c r="E10" i="38"/>
  <c r="D10" i="38"/>
  <c r="C10" i="38"/>
  <c r="S9" i="38"/>
  <c r="R9" i="38"/>
  <c r="Q9" i="38"/>
  <c r="P9" i="38"/>
  <c r="O9" i="38"/>
  <c r="N9" i="38"/>
  <c r="M9" i="38"/>
  <c r="L9" i="38"/>
  <c r="K9" i="38"/>
  <c r="J9" i="38"/>
  <c r="I9" i="38"/>
  <c r="H9" i="38"/>
  <c r="G9" i="38"/>
  <c r="F9" i="38"/>
  <c r="E9" i="38"/>
  <c r="D9" i="38"/>
  <c r="C9" i="38"/>
  <c r="S8" i="38"/>
  <c r="R8" i="38"/>
  <c r="Q8" i="38"/>
  <c r="P8" i="38"/>
  <c r="O8" i="38"/>
  <c r="N8" i="38"/>
  <c r="M8" i="38"/>
  <c r="L8" i="38"/>
  <c r="K8" i="38"/>
  <c r="J8" i="38"/>
  <c r="I8" i="38"/>
  <c r="H8" i="38"/>
  <c r="G8" i="38"/>
  <c r="F8" i="38"/>
  <c r="E8" i="38"/>
  <c r="D8" i="38"/>
  <c r="C8" i="38"/>
  <c r="S7" i="38"/>
  <c r="R7" i="38"/>
  <c r="Q7" i="38"/>
  <c r="P7" i="38"/>
  <c r="O7" i="38"/>
  <c r="N7" i="38"/>
  <c r="M7" i="38"/>
  <c r="L7" i="38"/>
  <c r="K7" i="38"/>
  <c r="J7" i="38"/>
  <c r="I7" i="38"/>
  <c r="H7" i="38"/>
  <c r="G7" i="38"/>
  <c r="F7" i="38"/>
  <c r="E7" i="38"/>
  <c r="D7" i="38"/>
  <c r="C7" i="38"/>
  <c r="A204" i="38"/>
  <c r="I44" i="38"/>
  <c r="E44" i="38"/>
  <c r="R34" i="38"/>
  <c r="F34" i="38" l="1"/>
  <c r="Q44" i="38"/>
  <c r="F44" i="38"/>
  <c r="J44" i="38"/>
  <c r="N44" i="38"/>
  <c r="C67" i="38"/>
  <c r="G67" i="38"/>
  <c r="K67" i="38"/>
  <c r="O67" i="38"/>
  <c r="E34" i="38"/>
  <c r="I34" i="38"/>
  <c r="M34" i="38"/>
  <c r="Q34" i="38"/>
  <c r="D44" i="38"/>
  <c r="H44" i="38"/>
  <c r="L44" i="38"/>
  <c r="P44" i="38"/>
  <c r="F67" i="38"/>
  <c r="J67" i="38"/>
  <c r="N67" i="38"/>
  <c r="J34" i="38"/>
  <c r="N34" i="38"/>
  <c r="M12" i="38"/>
  <c r="M16" i="38" s="1"/>
  <c r="I12" i="38"/>
  <c r="I16" i="38" s="1"/>
  <c r="Q12" i="38"/>
  <c r="Q16" i="38" s="1"/>
  <c r="D12" i="38"/>
  <c r="D16" i="38" s="1"/>
  <c r="C34" i="38"/>
  <c r="G34" i="38"/>
  <c r="K34" i="38"/>
  <c r="O34" i="38"/>
  <c r="D67" i="38"/>
  <c r="H67" i="38"/>
  <c r="L67" i="38"/>
  <c r="P67" i="38"/>
  <c r="L12" i="38"/>
  <c r="L16" i="38" s="1"/>
  <c r="G12" i="38"/>
  <c r="G16" i="38" s="1"/>
  <c r="S12" i="38"/>
  <c r="N12" i="38"/>
  <c r="N16" i="38" s="1"/>
  <c r="H34" i="38"/>
  <c r="C44" i="38"/>
  <c r="I67" i="38"/>
  <c r="E12" i="38"/>
  <c r="E16" i="38" s="1"/>
  <c r="H12" i="38"/>
  <c r="H16" i="38" s="1"/>
  <c r="C12" i="38"/>
  <c r="C16" i="38" s="1"/>
  <c r="O12" i="38"/>
  <c r="O16" i="38" s="1"/>
  <c r="J12" i="38"/>
  <c r="J16" i="38" s="1"/>
  <c r="L34" i="38"/>
  <c r="G44" i="38"/>
  <c r="O44" i="38"/>
  <c r="E67" i="38"/>
  <c r="Q67" i="38"/>
  <c r="P12" i="38"/>
  <c r="P16" i="38" s="1"/>
  <c r="K12" i="38"/>
  <c r="K16" i="38" s="1"/>
  <c r="F12" i="38"/>
  <c r="F16" i="38" s="1"/>
  <c r="R12" i="38"/>
  <c r="D34" i="38"/>
  <c r="P34" i="38"/>
  <c r="K44" i="38"/>
  <c r="M67" i="38"/>
  <c r="AV67" i="6" l="1"/>
  <c r="AN67" i="6"/>
  <c r="AF67" i="6"/>
  <c r="X67" i="6"/>
  <c r="AW67" i="6"/>
  <c r="AU67" i="6"/>
  <c r="AT67" i="6"/>
  <c r="AS67" i="6"/>
  <c r="AR67" i="6"/>
  <c r="AQ67" i="6"/>
  <c r="AP67" i="6"/>
  <c r="AO67" i="6"/>
  <c r="AM67" i="6"/>
  <c r="AL67" i="6"/>
  <c r="AK67" i="6"/>
  <c r="AJ67" i="6"/>
  <c r="AI67" i="6"/>
  <c r="AH67" i="6"/>
  <c r="AG67" i="6"/>
  <c r="AE67" i="6"/>
  <c r="AD67" i="6"/>
  <c r="AC67" i="6"/>
  <c r="AB67" i="6"/>
  <c r="AA67" i="6"/>
  <c r="Z67" i="6"/>
  <c r="Y67" i="6"/>
  <c r="W67" i="6"/>
  <c r="V67" i="6"/>
  <c r="U67" i="6"/>
  <c r="T67" i="6"/>
  <c r="S67" i="6"/>
  <c r="R67" i="6"/>
  <c r="L67" i="6"/>
  <c r="H67" i="6"/>
  <c r="AV58" i="6"/>
  <c r="AR58" i="6"/>
  <c r="AN58" i="6"/>
  <c r="AJ58" i="6"/>
  <c r="AF58" i="6"/>
  <c r="AB58" i="6"/>
  <c r="X58" i="6"/>
  <c r="T58" i="6"/>
  <c r="P67" i="6"/>
  <c r="L58" i="6"/>
  <c r="H58" i="6"/>
  <c r="D67" i="6"/>
  <c r="AN50" i="6"/>
  <c r="X50" i="6"/>
  <c r="H50" i="6"/>
  <c r="AV50" i="6"/>
  <c r="AT50" i="6"/>
  <c r="AR50" i="6"/>
  <c r="AP50" i="6"/>
  <c r="AL50" i="6"/>
  <c r="AH50" i="6"/>
  <c r="AF50" i="6"/>
  <c r="AD50" i="6"/>
  <c r="AB50" i="6"/>
  <c r="Z50" i="6"/>
  <c r="V50" i="6"/>
  <c r="R50" i="6"/>
  <c r="P50" i="6"/>
  <c r="N50" i="6"/>
  <c r="L50" i="6"/>
  <c r="J50" i="6"/>
  <c r="F50" i="6"/>
  <c r="AW50" i="6"/>
  <c r="AS50" i="6"/>
  <c r="AO50" i="6"/>
  <c r="AK50" i="6"/>
  <c r="AJ50" i="6"/>
  <c r="AG50" i="6"/>
  <c r="AC50" i="6"/>
  <c r="Y50" i="6"/>
  <c r="U50" i="6"/>
  <c r="T50" i="6"/>
  <c r="Q50" i="6"/>
  <c r="M50" i="6"/>
  <c r="I50" i="6"/>
  <c r="E50" i="6"/>
  <c r="D50" i="6"/>
  <c r="AT44" i="6"/>
  <c r="AL44" i="6"/>
  <c r="AD44" i="6"/>
  <c r="V44" i="6"/>
  <c r="AW44" i="6"/>
  <c r="AV44" i="6"/>
  <c r="AU44" i="6"/>
  <c r="AS44" i="6"/>
  <c r="AR44" i="6"/>
  <c r="AQ44" i="6"/>
  <c r="AP44" i="6"/>
  <c r="AO44" i="6"/>
  <c r="AN44" i="6"/>
  <c r="AM44" i="6"/>
  <c r="AK44" i="6"/>
  <c r="AJ44" i="6"/>
  <c r="AI44" i="6"/>
  <c r="AH44" i="6"/>
  <c r="AG44" i="6"/>
  <c r="AF44" i="6"/>
  <c r="AE44" i="6"/>
  <c r="AC44" i="6"/>
  <c r="AB44" i="6"/>
  <c r="AA44" i="6"/>
  <c r="Z44" i="6"/>
  <c r="Y44" i="6"/>
  <c r="X44" i="6"/>
  <c r="W44" i="6"/>
  <c r="U44" i="6"/>
  <c r="T44" i="6"/>
  <c r="S44" i="6"/>
  <c r="R44" i="6"/>
  <c r="P44" i="6"/>
  <c r="L44" i="6"/>
  <c r="H44" i="6"/>
  <c r="D44" i="6"/>
  <c r="AR34" i="6"/>
  <c r="AJ34" i="6"/>
  <c r="AB34" i="6"/>
  <c r="T34" i="6"/>
  <c r="AW34" i="6"/>
  <c r="AV34" i="6"/>
  <c r="AU34" i="6"/>
  <c r="AT34" i="6"/>
  <c r="AS34" i="6"/>
  <c r="AQ34" i="6"/>
  <c r="AP34" i="6"/>
  <c r="AO34" i="6"/>
  <c r="AN34" i="6"/>
  <c r="AM34" i="6"/>
  <c r="AL34" i="6"/>
  <c r="AK34" i="6"/>
  <c r="AI34" i="6"/>
  <c r="AH34" i="6"/>
  <c r="AG34" i="6"/>
  <c r="AF34" i="6"/>
  <c r="AE34" i="6"/>
  <c r="AD34" i="6"/>
  <c r="AC34" i="6"/>
  <c r="AA34" i="6"/>
  <c r="Z34" i="6"/>
  <c r="Y34" i="6"/>
  <c r="X34" i="6"/>
  <c r="W34" i="6"/>
  <c r="V34" i="6"/>
  <c r="U34" i="6"/>
  <c r="S34" i="6"/>
  <c r="R34" i="6"/>
  <c r="N34" i="6"/>
  <c r="J34" i="6"/>
  <c r="F34" i="6"/>
  <c r="C34" i="6"/>
  <c r="P34" i="6"/>
  <c r="L34" i="6"/>
  <c r="H34" i="6"/>
  <c r="D34"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D58" i="6" l="1"/>
  <c r="M67" i="6"/>
  <c r="N12" i="6"/>
  <c r="N16" i="6" s="1"/>
  <c r="R12" i="6"/>
  <c r="Z12" i="6"/>
  <c r="G12" i="6"/>
  <c r="G16" i="6" s="1"/>
  <c r="S12" i="6"/>
  <c r="AE12" i="6"/>
  <c r="AQ12" i="6"/>
  <c r="C50" i="6"/>
  <c r="G50" i="6"/>
  <c r="K50" i="6"/>
  <c r="O50" i="6"/>
  <c r="S50" i="6"/>
  <c r="W50" i="6"/>
  <c r="AA50" i="6"/>
  <c r="AE50" i="6"/>
  <c r="AI50" i="6"/>
  <c r="AM50" i="6"/>
  <c r="AQ50" i="6"/>
  <c r="AU50" i="6"/>
  <c r="F67" i="6"/>
  <c r="J67" i="6"/>
  <c r="N67" i="6"/>
  <c r="C67" i="6"/>
  <c r="G67" i="6"/>
  <c r="K67" i="6"/>
  <c r="O67" i="6"/>
  <c r="I67" i="6"/>
  <c r="Q67" i="6"/>
  <c r="J12" i="6"/>
  <c r="J16" i="6" s="1"/>
  <c r="AD12" i="6"/>
  <c r="C12" i="6"/>
  <c r="C16" i="6" s="1"/>
  <c r="K12" i="6"/>
  <c r="K16" i="6" s="1"/>
  <c r="O12" i="6"/>
  <c r="O16" i="6" s="1"/>
  <c r="W12" i="6"/>
  <c r="AA12" i="6"/>
  <c r="AI12" i="6"/>
  <c r="AM12" i="6"/>
  <c r="AU12" i="6"/>
  <c r="D12" i="6"/>
  <c r="D16" i="6" s="1"/>
  <c r="H12" i="6"/>
  <c r="L12" i="6"/>
  <c r="P12" i="6"/>
  <c r="T12" i="6"/>
  <c r="X12" i="6"/>
  <c r="AB12" i="6"/>
  <c r="AF12" i="6"/>
  <c r="AJ12" i="6"/>
  <c r="AN12" i="6"/>
  <c r="AR12" i="6"/>
  <c r="AV12" i="6"/>
  <c r="E34" i="6"/>
  <c r="I34" i="6"/>
  <c r="M34" i="6"/>
  <c r="Q34" i="6"/>
  <c r="F44" i="6"/>
  <c r="J44" i="6"/>
  <c r="N44" i="6"/>
  <c r="C44" i="6"/>
  <c r="G44" i="6"/>
  <c r="K44" i="6"/>
  <c r="O44" i="6"/>
  <c r="C58" i="6"/>
  <c r="G58" i="6"/>
  <c r="K58" i="6"/>
  <c r="O58" i="6"/>
  <c r="S58" i="6"/>
  <c r="W58" i="6"/>
  <c r="AA58" i="6"/>
  <c r="AE58" i="6"/>
  <c r="AI58" i="6"/>
  <c r="AM58" i="6"/>
  <c r="AQ58" i="6"/>
  <c r="AU58" i="6"/>
  <c r="P58" i="6"/>
  <c r="E67" i="6"/>
  <c r="F12" i="6"/>
  <c r="F16" i="6" s="1"/>
  <c r="V12" i="6"/>
  <c r="AH12" i="6"/>
  <c r="AL12" i="6"/>
  <c r="AP12" i="6"/>
  <c r="AT12" i="6"/>
  <c r="G34" i="6"/>
  <c r="K34" i="6"/>
  <c r="O34" i="6"/>
  <c r="E44" i="6"/>
  <c r="I44" i="6"/>
  <c r="M44" i="6"/>
  <c r="Q44" i="6"/>
  <c r="E58" i="6"/>
  <c r="I58" i="6"/>
  <c r="M58" i="6"/>
  <c r="Q58" i="6"/>
  <c r="U58" i="6"/>
  <c r="Y58" i="6"/>
  <c r="AC58" i="6"/>
  <c r="AG58" i="6"/>
  <c r="AK58" i="6"/>
  <c r="AO58" i="6"/>
  <c r="AS58" i="6"/>
  <c r="AW58" i="6"/>
  <c r="F58" i="6"/>
  <c r="J58" i="6"/>
  <c r="N58" i="6"/>
  <c r="R58" i="6"/>
  <c r="V58" i="6"/>
  <c r="Z58" i="6"/>
  <c r="AD58" i="6"/>
  <c r="AH58" i="6"/>
  <c r="AL58" i="6"/>
  <c r="AP58" i="6"/>
  <c r="AT58" i="6"/>
  <c r="H16" i="6"/>
  <c r="L16" i="6"/>
  <c r="P16" i="6"/>
  <c r="I12" i="6"/>
  <c r="I16" i="6" s="1"/>
  <c r="U12" i="6"/>
  <c r="AC12" i="6"/>
  <c r="E12" i="6"/>
  <c r="E16" i="6" s="1"/>
  <c r="Q12" i="6"/>
  <c r="Q16" i="6" s="1"/>
  <c r="Y12" i="6"/>
  <c r="AG12" i="6"/>
  <c r="AK12" i="6"/>
  <c r="AO12" i="6"/>
  <c r="AS12" i="6"/>
  <c r="AW12" i="6"/>
  <c r="M12" i="6"/>
  <c r="M16" i="6" s="1"/>
  <c r="P126" i="39"/>
  <c r="K140" i="39"/>
  <c r="O136" i="39"/>
  <c r="N75" i="39"/>
  <c r="W15" i="39"/>
  <c r="F23" i="39"/>
  <c r="I73" i="39"/>
  <c r="C7" i="39"/>
  <c r="M79" i="39"/>
  <c r="G89" i="39"/>
  <c r="E54" i="39"/>
  <c r="C132" i="39"/>
  <c r="P161" i="39"/>
  <c r="K115" i="39"/>
  <c r="I145" i="39"/>
  <c r="J38" i="39"/>
  <c r="I135" i="39"/>
  <c r="L64" i="39"/>
  <c r="N150" i="39"/>
  <c r="E80" i="39"/>
  <c r="V36" i="39"/>
  <c r="H56" i="39"/>
  <c r="K147" i="39"/>
  <c r="D34" i="39"/>
  <c r="Q139" i="39"/>
  <c r="C49" i="39"/>
  <c r="F107" i="39"/>
  <c r="O106" i="39"/>
  <c r="X37" i="39"/>
  <c r="J138" i="39"/>
  <c r="Q14" i="39"/>
  <c r="I96" i="39"/>
  <c r="Q53" i="39"/>
  <c r="L4" i="39"/>
  <c r="M7" i="39"/>
  <c r="K66" i="39"/>
  <c r="I154" i="39"/>
  <c r="I140" i="39"/>
  <c r="AA8" i="39"/>
  <c r="L88" i="39"/>
  <c r="Z38" i="39"/>
  <c r="P21" i="39"/>
  <c r="N145" i="39"/>
  <c r="P49" i="39"/>
  <c r="D68" i="39"/>
  <c r="L148" i="39"/>
  <c r="I141" i="39"/>
  <c r="N144" i="39"/>
  <c r="G99" i="39"/>
  <c r="J71" i="39"/>
  <c r="N111" i="39"/>
  <c r="I97" i="39"/>
  <c r="E6" i="39"/>
  <c r="Q91" i="39"/>
  <c r="H138" i="39"/>
  <c r="F54" i="39"/>
  <c r="I80" i="39"/>
  <c r="H59" i="39"/>
  <c r="C58" i="39"/>
  <c r="G39" i="39"/>
  <c r="M155" i="39"/>
  <c r="F13" i="39"/>
  <c r="Y5" i="39"/>
  <c r="J60" i="39"/>
  <c r="O14" i="39"/>
  <c r="O86" i="39"/>
  <c r="W25" i="39"/>
  <c r="K132" i="39"/>
  <c r="G132" i="39"/>
  <c r="L94" i="39"/>
  <c r="C156" i="39"/>
  <c r="N104" i="39"/>
  <c r="O131" i="39"/>
  <c r="M49" i="39"/>
  <c r="F136" i="39"/>
  <c r="P65" i="39"/>
  <c r="K13" i="39"/>
  <c r="G21" i="39"/>
  <c r="D148" i="39"/>
  <c r="Q72" i="39"/>
  <c r="W11" i="39"/>
  <c r="N23" i="39"/>
  <c r="I161" i="39"/>
  <c r="V29" i="39"/>
  <c r="H134" i="39"/>
  <c r="N46" i="39"/>
  <c r="P108" i="39"/>
  <c r="E105" i="39"/>
  <c r="O148" i="39"/>
  <c r="I6" i="39"/>
  <c r="E149" i="39"/>
  <c r="I136" i="39"/>
  <c r="J92" i="39"/>
  <c r="F113" i="39"/>
  <c r="C16" i="39"/>
  <c r="H29" i="39"/>
  <c r="X31" i="39"/>
  <c r="AA33" i="39"/>
  <c r="K141" i="39"/>
  <c r="L89" i="39"/>
  <c r="M65" i="39"/>
  <c r="G72" i="39"/>
  <c r="P97" i="39"/>
  <c r="O134" i="39"/>
  <c r="K47" i="39"/>
  <c r="E129" i="39"/>
  <c r="Q98" i="39"/>
  <c r="Y26" i="39"/>
  <c r="O137" i="39"/>
  <c r="N106" i="39"/>
  <c r="H63" i="39"/>
  <c r="Z31" i="39"/>
  <c r="C92" i="39"/>
  <c r="N160" i="39"/>
  <c r="O147" i="39"/>
  <c r="J149" i="39"/>
  <c r="C93" i="39"/>
  <c r="H11" i="39"/>
  <c r="X9" i="39"/>
  <c r="F88" i="39"/>
  <c r="V32" i="39"/>
  <c r="N58" i="39"/>
  <c r="L6" i="39"/>
  <c r="W33" i="39"/>
  <c r="N141" i="39"/>
  <c r="O99" i="39"/>
  <c r="Q37" i="39"/>
  <c r="G138" i="39"/>
  <c r="L65" i="39"/>
  <c r="C8" i="39"/>
  <c r="N4" i="39"/>
  <c r="C106" i="39"/>
  <c r="D150" i="39"/>
  <c r="J136" i="39"/>
  <c r="L67" i="39"/>
  <c r="P27" i="39"/>
  <c r="M8" i="39"/>
  <c r="V20" i="39"/>
  <c r="V12" i="39"/>
  <c r="D155" i="39"/>
  <c r="L120" i="39"/>
  <c r="D158" i="39"/>
  <c r="O101" i="39"/>
  <c r="D12" i="39"/>
  <c r="G26" i="39"/>
  <c r="C63" i="39"/>
  <c r="O113" i="39"/>
  <c r="F48" i="39"/>
  <c r="K138" i="39"/>
  <c r="I127" i="39"/>
  <c r="M94" i="39"/>
  <c r="O69" i="39"/>
  <c r="P62" i="39"/>
  <c r="D89" i="39"/>
  <c r="M97" i="39"/>
  <c r="D36" i="39"/>
  <c r="P100" i="39"/>
  <c r="L38" i="39"/>
  <c r="G144" i="39"/>
  <c r="J111" i="39"/>
  <c r="O31" i="39"/>
  <c r="C54" i="39"/>
  <c r="D135" i="39"/>
  <c r="Q59" i="39"/>
  <c r="Q150" i="39"/>
  <c r="K112" i="39"/>
  <c r="F140" i="39"/>
  <c r="E148" i="39"/>
  <c r="M130" i="39"/>
  <c r="AA17" i="39"/>
  <c r="G6" i="39"/>
  <c r="H101" i="39"/>
  <c r="I30" i="39"/>
  <c r="Y38" i="39"/>
  <c r="N66" i="39"/>
  <c r="Q26" i="39"/>
  <c r="Y39" i="39"/>
  <c r="N161" i="39"/>
  <c r="I10" i="39"/>
  <c r="D90" i="39"/>
  <c r="J14" i="39"/>
  <c r="M31" i="39"/>
  <c r="H143" i="39"/>
  <c r="F159" i="39"/>
  <c r="E32" i="39"/>
  <c r="P152" i="39"/>
  <c r="C129" i="39"/>
  <c r="N10" i="39"/>
  <c r="C99" i="39"/>
  <c r="Q151" i="39"/>
  <c r="Q56" i="39"/>
  <c r="F56" i="39"/>
  <c r="D16" i="39"/>
  <c r="F57" i="39"/>
  <c r="O35" i="39"/>
  <c r="I112" i="39"/>
  <c r="O135" i="39"/>
  <c r="K114" i="39"/>
  <c r="K26" i="39"/>
  <c r="V8" i="39"/>
  <c r="L39" i="39"/>
  <c r="H102" i="39"/>
  <c r="C102" i="39"/>
  <c r="D103" i="39"/>
  <c r="F51" i="39"/>
  <c r="Y30" i="39"/>
  <c r="Q156" i="39"/>
  <c r="Q80" i="39"/>
  <c r="C103" i="39"/>
  <c r="D131" i="39"/>
  <c r="N55" i="39"/>
  <c r="C138" i="39"/>
  <c r="AA34" i="39"/>
  <c r="E92" i="39"/>
  <c r="X17" i="39"/>
  <c r="P36" i="39"/>
  <c r="L80" i="39"/>
  <c r="F115" i="39"/>
  <c r="O61" i="39"/>
  <c r="P35" i="39"/>
  <c r="E9" i="39"/>
  <c r="J128" i="39"/>
  <c r="Q144" i="39"/>
  <c r="M157" i="39"/>
  <c r="L146" i="39"/>
  <c r="Q128" i="39"/>
  <c r="O70" i="39"/>
  <c r="V9" i="39"/>
  <c r="P136" i="39"/>
  <c r="M117" i="39"/>
  <c r="Q106" i="39"/>
  <c r="C113" i="39"/>
  <c r="K62" i="39"/>
  <c r="F138" i="39"/>
  <c r="J96" i="39"/>
  <c r="AA16" i="39"/>
  <c r="C27" i="39"/>
  <c r="H75" i="39"/>
  <c r="Y36" i="39"/>
  <c r="N16" i="39"/>
  <c r="E91" i="39"/>
  <c r="C91" i="39"/>
  <c r="P25" i="39"/>
  <c r="I129" i="39"/>
  <c r="H66" i="39"/>
  <c r="L104" i="39"/>
  <c r="L159" i="39"/>
  <c r="H49" i="39"/>
  <c r="M53" i="39"/>
  <c r="C39" i="39"/>
  <c r="I111" i="39"/>
  <c r="C150" i="39"/>
  <c r="J53" i="39"/>
  <c r="O29" i="39"/>
  <c r="Q81" i="39"/>
  <c r="E99" i="39"/>
  <c r="C121" i="39"/>
  <c r="E59" i="39"/>
  <c r="Q24" i="39"/>
  <c r="F145" i="39"/>
  <c r="P110" i="39"/>
  <c r="N5" i="39"/>
  <c r="M118" i="39"/>
  <c r="N81" i="39"/>
  <c r="D86" i="39"/>
  <c r="Q10" i="39"/>
  <c r="J141" i="39"/>
  <c r="C79" i="39"/>
  <c r="O140" i="39"/>
  <c r="P98" i="39"/>
  <c r="J25" i="39"/>
  <c r="Q143" i="39"/>
  <c r="K36" i="39"/>
  <c r="L30" i="39"/>
  <c r="F133" i="39"/>
  <c r="K50" i="39"/>
  <c r="F36" i="39"/>
  <c r="J115" i="39"/>
  <c r="J93" i="39"/>
  <c r="I117" i="39"/>
  <c r="G103" i="39"/>
  <c r="K9" i="39"/>
  <c r="O119" i="39"/>
  <c r="I25" i="39"/>
  <c r="L150" i="39"/>
  <c r="H48" i="39"/>
  <c r="H62" i="39"/>
  <c r="F15" i="39"/>
  <c r="D139" i="39"/>
  <c r="D77" i="39"/>
  <c r="M63" i="39"/>
  <c r="M6" i="39"/>
  <c r="K22" i="39"/>
  <c r="AA32" i="39"/>
  <c r="W10" i="39"/>
  <c r="Q136" i="39"/>
  <c r="J63" i="39"/>
  <c r="M136" i="39"/>
  <c r="D75" i="39"/>
  <c r="F21" i="39"/>
  <c r="P129" i="39"/>
  <c r="K109" i="39"/>
  <c r="C152" i="39"/>
  <c r="F31" i="39"/>
  <c r="L131" i="39"/>
  <c r="H146" i="39"/>
  <c r="M26" i="39"/>
  <c r="Q38" i="39"/>
  <c r="J155" i="39"/>
  <c r="M101" i="39"/>
  <c r="D30" i="39"/>
  <c r="K15" i="39"/>
  <c r="D81" i="39"/>
  <c r="J133" i="39"/>
  <c r="H13" i="39"/>
  <c r="M90" i="39"/>
  <c r="H112" i="39"/>
  <c r="E18" i="39"/>
  <c r="G15" i="39"/>
  <c r="E70" i="39"/>
  <c r="E97" i="39"/>
  <c r="N24" i="39"/>
  <c r="I11" i="39"/>
  <c r="E120" i="39"/>
  <c r="N115" i="39"/>
  <c r="E147" i="39"/>
  <c r="F68" i="39"/>
  <c r="G88" i="39"/>
  <c r="F19" i="39"/>
  <c r="Z36" i="39"/>
  <c r="AA39" i="39"/>
  <c r="V19" i="39"/>
  <c r="L114" i="39"/>
  <c r="N78" i="39"/>
  <c r="O116" i="39"/>
  <c r="O38" i="39"/>
  <c r="Q49" i="39"/>
  <c r="N158" i="39"/>
  <c r="E66" i="39"/>
  <c r="J118" i="39"/>
  <c r="C153" i="39"/>
  <c r="Z16" i="39"/>
  <c r="P106" i="39"/>
  <c r="G154" i="39"/>
  <c r="J7" i="39"/>
  <c r="X34" i="39"/>
  <c r="P143" i="39"/>
  <c r="J37" i="39"/>
  <c r="H145" i="39"/>
  <c r="H161" i="39"/>
  <c r="D116" i="39"/>
  <c r="P151" i="39"/>
  <c r="E63" i="39"/>
  <c r="H107" i="39"/>
  <c r="H79" i="39"/>
  <c r="N26" i="39"/>
  <c r="G24" i="39"/>
  <c r="Q87" i="39"/>
  <c r="J34" i="39"/>
  <c r="D18" i="39"/>
  <c r="G68" i="39"/>
  <c r="D23" i="39"/>
  <c r="J151" i="39"/>
  <c r="N110" i="39"/>
  <c r="P113" i="39"/>
  <c r="M14" i="39"/>
  <c r="P138" i="39"/>
  <c r="P104" i="39"/>
  <c r="C86" i="39"/>
  <c r="AA27" i="39"/>
  <c r="Q28" i="39"/>
  <c r="E38" i="39"/>
  <c r="M17" i="39"/>
  <c r="P120" i="39"/>
  <c r="I120" i="39"/>
  <c r="O133" i="39"/>
  <c r="F30" i="39"/>
  <c r="O36" i="39"/>
  <c r="V35" i="39"/>
  <c r="I151" i="39"/>
  <c r="O132" i="39"/>
  <c r="N100" i="39"/>
  <c r="Q50" i="39"/>
  <c r="L19" i="39"/>
  <c r="M29" i="39"/>
  <c r="Y31" i="39"/>
  <c r="N71" i="39"/>
  <c r="F17" i="39"/>
  <c r="H103" i="39"/>
  <c r="K127" i="39"/>
  <c r="Q52" i="39"/>
  <c r="Z6" i="39"/>
  <c r="M132" i="39"/>
  <c r="Y15" i="39"/>
  <c r="I130" i="39"/>
  <c r="Q96" i="39"/>
  <c r="Q73" i="39"/>
  <c r="Y28" i="39"/>
  <c r="L121" i="39"/>
  <c r="H17" i="39"/>
  <c r="E39" i="39"/>
  <c r="E155" i="39"/>
  <c r="D57" i="39"/>
  <c r="F96" i="39"/>
  <c r="N93" i="39"/>
  <c r="V37" i="39"/>
  <c r="F95" i="39"/>
  <c r="H121" i="39"/>
  <c r="Z20" i="39"/>
  <c r="G98" i="39"/>
  <c r="Q7" i="39"/>
  <c r="K63" i="39"/>
  <c r="O128" i="39"/>
  <c r="G134" i="39"/>
  <c r="N135" i="39"/>
  <c r="L22" i="39"/>
  <c r="J35" i="39"/>
  <c r="G137" i="39"/>
  <c r="G139" i="39"/>
  <c r="P127" i="39"/>
  <c r="O33" i="39"/>
  <c r="M39" i="39"/>
  <c r="D48" i="39"/>
  <c r="K78" i="39"/>
  <c r="Y23" i="39"/>
  <c r="L96" i="39"/>
  <c r="N107" i="39"/>
  <c r="L156" i="39"/>
  <c r="G118" i="39"/>
  <c r="D93" i="39"/>
  <c r="I89" i="39"/>
  <c r="P140" i="39"/>
  <c r="N127" i="39"/>
  <c r="P153" i="39"/>
  <c r="K80" i="39"/>
  <c r="J132" i="39"/>
  <c r="O111" i="39"/>
  <c r="N154" i="39"/>
  <c r="H141" i="39"/>
  <c r="G161" i="39"/>
  <c r="I54" i="39"/>
  <c r="C95" i="39"/>
  <c r="O60" i="39"/>
  <c r="J142" i="39"/>
  <c r="AA26" i="39"/>
  <c r="F132" i="39"/>
  <c r="C134" i="39"/>
  <c r="K18" i="39"/>
  <c r="N77" i="39"/>
  <c r="M104" i="39"/>
  <c r="L51" i="39"/>
  <c r="X8" i="39"/>
  <c r="P38" i="39"/>
  <c r="C53" i="39"/>
  <c r="H36" i="39"/>
  <c r="Z27" i="39"/>
  <c r="K64" i="39"/>
  <c r="D149" i="39"/>
  <c r="G152" i="39"/>
  <c r="P60" i="39"/>
  <c r="AA36" i="39"/>
  <c r="O78" i="39"/>
  <c r="K161" i="39"/>
  <c r="N9" i="39"/>
  <c r="G16" i="39"/>
  <c r="K39" i="39"/>
  <c r="K105" i="39"/>
  <c r="M127" i="39"/>
  <c r="O108" i="39"/>
  <c r="E135" i="39"/>
  <c r="E142" i="39"/>
  <c r="N89" i="39"/>
  <c r="H117" i="39"/>
  <c r="M87" i="39"/>
  <c r="G153" i="39"/>
  <c r="I86" i="39"/>
  <c r="G37" i="39"/>
  <c r="D27" i="39"/>
  <c r="W7" i="39"/>
  <c r="I144" i="39"/>
  <c r="M61" i="39"/>
  <c r="O129" i="39"/>
  <c r="K92" i="39"/>
  <c r="K53" i="39"/>
  <c r="I48" i="39"/>
  <c r="C14" i="39"/>
  <c r="P64" i="39"/>
  <c r="K75" i="39"/>
  <c r="H71" i="39"/>
  <c r="L54" i="39"/>
  <c r="G76" i="39"/>
  <c r="F25" i="39"/>
  <c r="Q100" i="39"/>
  <c r="M12" i="39"/>
  <c r="C148" i="39"/>
  <c r="C33" i="39"/>
  <c r="J16" i="39"/>
  <c r="Z17" i="39"/>
  <c r="V11" i="39"/>
  <c r="H76" i="39"/>
  <c r="E127" i="39"/>
  <c r="Y34" i="39"/>
  <c r="G13" i="39"/>
  <c r="E159" i="39"/>
  <c r="L55" i="39"/>
  <c r="N36" i="39"/>
  <c r="I19" i="39"/>
  <c r="Q57" i="39"/>
  <c r="J95" i="39"/>
  <c r="Q55" i="39"/>
  <c r="G100" i="39"/>
  <c r="H159" i="39"/>
  <c r="C119" i="39"/>
  <c r="X32" i="39"/>
  <c r="C29" i="39"/>
  <c r="E15" i="39"/>
  <c r="L151" i="39"/>
  <c r="P54" i="39"/>
  <c r="Q46" i="39"/>
  <c r="D50" i="39"/>
  <c r="M93" i="39"/>
  <c r="W19" i="39"/>
  <c r="I78" i="39"/>
  <c r="G60" i="39"/>
  <c r="M109" i="39"/>
  <c r="N148" i="39"/>
  <c r="C158" i="39"/>
  <c r="H150" i="39"/>
  <c r="K10" i="39"/>
  <c r="W29" i="39"/>
  <c r="H140" i="39"/>
  <c r="L145" i="39"/>
  <c r="J79" i="39"/>
  <c r="Q31" i="39"/>
  <c r="G54" i="39"/>
  <c r="F114" i="39"/>
  <c r="N155" i="39"/>
  <c r="Q97" i="39"/>
  <c r="O23" i="39"/>
  <c r="Q126" i="39"/>
  <c r="E108" i="39"/>
  <c r="F90" i="39"/>
  <c r="O15" i="39"/>
  <c r="J110" i="39"/>
  <c r="Q135" i="39"/>
  <c r="N70" i="39"/>
  <c r="F49" i="39"/>
  <c r="J103" i="39"/>
  <c r="D13" i="39"/>
  <c r="I98" i="39"/>
  <c r="O117" i="39"/>
  <c r="K8" i="39"/>
  <c r="F78" i="39"/>
  <c r="P118" i="39"/>
  <c r="E61" i="39"/>
  <c r="F74" i="39"/>
  <c r="E76" i="39"/>
  <c r="X30" i="39"/>
  <c r="D145" i="39"/>
  <c r="G129" i="39"/>
  <c r="H72" i="39"/>
  <c r="M129" i="39"/>
  <c r="F135" i="39"/>
  <c r="F98" i="39"/>
  <c r="G10" i="39"/>
  <c r="I57" i="39"/>
  <c r="Y14" i="39"/>
  <c r="M27" i="39"/>
  <c r="Y16" i="39"/>
  <c r="H149" i="39"/>
  <c r="K30" i="39"/>
  <c r="F4" i="39"/>
  <c r="Z13" i="39"/>
  <c r="H5" i="39"/>
  <c r="D49" i="39"/>
  <c r="E98" i="39"/>
  <c r="G109" i="39"/>
  <c r="P5" i="39"/>
  <c r="N60" i="39"/>
  <c r="L23" i="39"/>
  <c r="I155" i="39"/>
  <c r="F5" i="39"/>
  <c r="K142" i="39"/>
  <c r="P86" i="39"/>
  <c r="L106" i="39"/>
  <c r="L147" i="39"/>
  <c r="Q92" i="39"/>
  <c r="K131" i="39"/>
  <c r="C11" i="39"/>
  <c r="O159" i="39"/>
  <c r="Y13" i="39"/>
  <c r="Q134" i="39"/>
  <c r="C147" i="39"/>
  <c r="F119" i="39"/>
  <c r="H8" i="39"/>
  <c r="K49" i="39"/>
  <c r="E26" i="39"/>
  <c r="F143" i="39"/>
  <c r="E146" i="39"/>
  <c r="I106" i="39"/>
  <c r="K11" i="39"/>
  <c r="D33" i="39"/>
  <c r="H119" i="39"/>
  <c r="D119" i="39"/>
  <c r="C52" i="39"/>
  <c r="I116" i="39"/>
  <c r="C127" i="39"/>
  <c r="Q58" i="39"/>
  <c r="K71" i="39"/>
  <c r="AA9" i="39"/>
  <c r="P17" i="39"/>
  <c r="E114" i="39"/>
  <c r="Q89" i="39"/>
  <c r="L25" i="39"/>
  <c r="E47" i="39"/>
  <c r="H114" i="39"/>
  <c r="G77" i="39"/>
  <c r="J68" i="39"/>
  <c r="E150" i="39"/>
  <c r="G120" i="39"/>
  <c r="AA10" i="39"/>
  <c r="I68" i="39"/>
  <c r="Q127" i="39"/>
  <c r="P117" i="39"/>
  <c r="J46" i="39"/>
  <c r="E95" i="39"/>
  <c r="K103" i="39"/>
  <c r="I61" i="39"/>
  <c r="J114" i="39"/>
  <c r="D96" i="39"/>
  <c r="H113" i="39"/>
  <c r="AA5" i="39"/>
  <c r="F22" i="39"/>
  <c r="Y6" i="39"/>
  <c r="Q133" i="39"/>
  <c r="H93" i="39"/>
  <c r="G141" i="39"/>
  <c r="D88" i="39"/>
  <c r="I62" i="39"/>
  <c r="O46" i="39"/>
  <c r="D113" i="39"/>
  <c r="K29" i="39"/>
  <c r="N63" i="39"/>
  <c r="Q160" i="39"/>
  <c r="L26" i="39"/>
  <c r="I74" i="39"/>
  <c r="F66" i="39"/>
  <c r="E130" i="39"/>
  <c r="N18" i="39"/>
  <c r="AA35" i="39"/>
  <c r="G131" i="39"/>
  <c r="N28" i="39"/>
  <c r="L60" i="39"/>
  <c r="Q65" i="39"/>
  <c r="F35" i="39"/>
  <c r="L140" i="39"/>
  <c r="L49" i="39"/>
  <c r="D37" i="39"/>
  <c r="F97" i="39"/>
  <c r="P128" i="39"/>
  <c r="H135" i="39"/>
  <c r="C74" i="39"/>
  <c r="H110" i="39"/>
  <c r="E51" i="39"/>
  <c r="J112" i="39"/>
  <c r="O17" i="39"/>
  <c r="W38" i="39"/>
  <c r="H26" i="39"/>
  <c r="E35" i="39"/>
  <c r="H120" i="39"/>
  <c r="J158" i="39"/>
  <c r="C111" i="39"/>
  <c r="C35" i="39"/>
  <c r="C9" i="39"/>
  <c r="G64" i="39"/>
  <c r="M100" i="39"/>
  <c r="H129" i="39"/>
  <c r="P80" i="39"/>
  <c r="J4" i="39"/>
  <c r="G113" i="39"/>
  <c r="O72" i="39"/>
  <c r="P77" i="39"/>
  <c r="J56" i="39"/>
  <c r="Q32" i="39"/>
  <c r="P63" i="39"/>
  <c r="G95" i="39"/>
  <c r="E139" i="39"/>
  <c r="Z24" i="39"/>
  <c r="L143" i="39"/>
  <c r="V14" i="39"/>
  <c r="O146" i="39"/>
  <c r="V10" i="39"/>
  <c r="P160" i="39"/>
  <c r="J8" i="39"/>
  <c r="M5" i="39"/>
  <c r="E36" i="39"/>
  <c r="N121" i="39"/>
  <c r="C48" i="39"/>
  <c r="H32" i="39"/>
  <c r="F16" i="39"/>
  <c r="P56" i="39"/>
  <c r="N54" i="39"/>
  <c r="W22" i="39"/>
  <c r="F77" i="39"/>
  <c r="J100" i="39"/>
  <c r="I132" i="39"/>
  <c r="H127" i="39"/>
  <c r="H144" i="39"/>
  <c r="C55" i="39"/>
  <c r="M111" i="39"/>
  <c r="M121" i="39"/>
  <c r="I87" i="39"/>
  <c r="I33" i="39"/>
  <c r="K137" i="39"/>
  <c r="I15" i="39"/>
  <c r="E33" i="39"/>
  <c r="N48" i="39"/>
  <c r="K111" i="39"/>
  <c r="I102" i="39"/>
  <c r="L5" i="39"/>
  <c r="H16" i="39"/>
  <c r="L92" i="39"/>
  <c r="C26" i="39"/>
  <c r="M75" i="39"/>
  <c r="E132" i="39"/>
  <c r="H97" i="39"/>
  <c r="K61" i="39"/>
  <c r="F29" i="39"/>
  <c r="L76" i="39"/>
  <c r="H109" i="39"/>
  <c r="M150" i="39"/>
  <c r="E67" i="39"/>
  <c r="W31" i="39"/>
  <c r="E79" i="39"/>
  <c r="M86" i="39"/>
  <c r="O32" i="39"/>
  <c r="O109" i="39"/>
  <c r="N47" i="39"/>
  <c r="C139" i="39"/>
  <c r="C135" i="39"/>
  <c r="P12" i="39"/>
  <c r="F137" i="39"/>
  <c r="Z9" i="39"/>
  <c r="N132" i="39"/>
  <c r="G102" i="39"/>
  <c r="G9" i="39"/>
  <c r="C37" i="39"/>
  <c r="J127" i="39"/>
  <c r="H155" i="39"/>
  <c r="C120" i="39"/>
  <c r="Y19" i="39"/>
  <c r="D19" i="39"/>
  <c r="Q79" i="39"/>
  <c r="V34" i="39"/>
  <c r="F92" i="39"/>
  <c r="I107" i="39"/>
  <c r="C18" i="39"/>
  <c r="I104" i="39"/>
  <c r="I133" i="39"/>
  <c r="J156" i="39"/>
  <c r="Q102" i="39"/>
  <c r="N50" i="39"/>
  <c r="E131" i="39"/>
  <c r="F37" i="39"/>
  <c r="C144" i="39"/>
  <c r="N22" i="39"/>
  <c r="E113" i="39"/>
  <c r="N67" i="39"/>
  <c r="J89" i="39"/>
  <c r="C20" i="39"/>
  <c r="H106" i="39"/>
  <c r="F104" i="39"/>
  <c r="P102" i="39"/>
  <c r="M30" i="39"/>
  <c r="N139" i="39"/>
  <c r="I137" i="39"/>
  <c r="K128" i="39"/>
  <c r="W30" i="39"/>
  <c r="L99" i="39"/>
  <c r="G30" i="39"/>
  <c r="N17" i="39"/>
  <c r="W39" i="39"/>
  <c r="N15" i="39"/>
  <c r="E21" i="39"/>
  <c r="D111" i="39"/>
  <c r="Q13" i="39"/>
  <c r="G5" i="39"/>
  <c r="N49" i="39"/>
  <c r="V30" i="39"/>
  <c r="M133" i="39"/>
  <c r="I66" i="39"/>
  <c r="J61" i="39"/>
  <c r="E128" i="39"/>
  <c r="O6" i="39"/>
  <c r="W6" i="39"/>
  <c r="C32" i="39"/>
  <c r="J134" i="39"/>
  <c r="D152" i="39"/>
  <c r="J87" i="39"/>
  <c r="AA23" i="39"/>
  <c r="P150" i="39"/>
  <c r="D38" i="39"/>
  <c r="L158" i="39"/>
  <c r="L139" i="39"/>
  <c r="K17" i="39"/>
  <c r="P16" i="39"/>
  <c r="G17" i="39"/>
  <c r="G86" i="39"/>
  <c r="M34" i="39"/>
  <c r="L68" i="39"/>
  <c r="C110" i="39"/>
  <c r="K129" i="39"/>
  <c r="L155" i="39"/>
  <c r="L116" i="39"/>
  <c r="I29" i="39"/>
  <c r="J90" i="39"/>
  <c r="G55" i="39"/>
  <c r="C136" i="39"/>
  <c r="F151" i="39"/>
  <c r="P99" i="39"/>
  <c r="P4" i="39"/>
  <c r="G11" i="39"/>
  <c r="N61" i="39"/>
  <c r="X28" i="39"/>
  <c r="E57" i="39"/>
  <c r="E110" i="39"/>
  <c r="C13" i="39"/>
  <c r="M62" i="39"/>
  <c r="F121" i="39"/>
  <c r="E143" i="39"/>
  <c r="F81" i="39"/>
  <c r="C76" i="39"/>
  <c r="E140" i="39"/>
  <c r="W21" i="39"/>
  <c r="H14" i="39"/>
  <c r="Y18" i="39"/>
  <c r="E103" i="39"/>
  <c r="G71" i="39"/>
  <c r="M13" i="39"/>
  <c r="J105" i="39"/>
  <c r="L93" i="39"/>
  <c r="L161" i="39"/>
  <c r="I36" i="39"/>
  <c r="K76" i="39"/>
  <c r="J29" i="39"/>
  <c r="J148" i="39"/>
  <c r="Z23" i="39"/>
  <c r="O65" i="39"/>
  <c r="C140" i="39"/>
  <c r="Q137" i="39"/>
  <c r="H6" i="39"/>
  <c r="N35" i="39"/>
  <c r="E104" i="39"/>
  <c r="F100" i="39"/>
  <c r="E119" i="39"/>
  <c r="M114" i="39"/>
  <c r="C142" i="39"/>
  <c r="I32" i="39"/>
  <c r="O27" i="39"/>
  <c r="Z22" i="39"/>
  <c r="E138" i="39"/>
  <c r="N25" i="39"/>
  <c r="M91" i="39"/>
  <c r="E7" i="39"/>
  <c r="Y10" i="39"/>
  <c r="D121" i="39"/>
  <c r="M139" i="39"/>
  <c r="F161" i="39"/>
  <c r="M4" i="39"/>
  <c r="Z12" i="39"/>
  <c r="L95" i="39"/>
  <c r="W24" i="39"/>
  <c r="M57" i="39"/>
  <c r="M72" i="39"/>
  <c r="V6" i="39"/>
  <c r="Y32" i="39"/>
  <c r="Z32" i="39"/>
  <c r="L10" i="39"/>
  <c r="O138" i="39"/>
  <c r="N8" i="39"/>
  <c r="J12" i="39"/>
  <c r="O105" i="39"/>
  <c r="M98" i="39"/>
  <c r="W37" i="39"/>
  <c r="I93" i="39"/>
  <c r="N94" i="39"/>
  <c r="J24" i="39"/>
  <c r="Q107" i="39"/>
  <c r="Q11" i="39"/>
  <c r="H90" i="39"/>
  <c r="D28" i="39"/>
  <c r="L8" i="39"/>
  <c r="N134" i="39"/>
  <c r="Q69" i="39"/>
  <c r="O141" i="39"/>
  <c r="O145" i="39"/>
  <c r="M9" i="39"/>
  <c r="D78" i="39"/>
  <c r="E88" i="39"/>
  <c r="F6" i="39"/>
  <c r="V21" i="39"/>
  <c r="E86" i="39"/>
  <c r="J76" i="39"/>
  <c r="G58" i="39"/>
  <c r="N101" i="39"/>
  <c r="D138" i="39"/>
  <c r="G151" i="39"/>
  <c r="M134" i="39"/>
  <c r="C21" i="39"/>
  <c r="G135" i="39"/>
  <c r="E49" i="39"/>
  <c r="D132" i="39"/>
  <c r="K37" i="39"/>
  <c r="M10" i="39"/>
  <c r="G133" i="39"/>
  <c r="Q4" i="39"/>
  <c r="O47" i="39"/>
  <c r="F9" i="39"/>
  <c r="F65" i="39"/>
  <c r="M68" i="39"/>
  <c r="J32" i="39"/>
  <c r="J153" i="39"/>
  <c r="Q146" i="39"/>
  <c r="M154" i="39"/>
  <c r="G147" i="39"/>
  <c r="O24" i="39"/>
  <c r="D101" i="39"/>
  <c r="K135" i="39"/>
  <c r="H68" i="39"/>
  <c r="V16" i="39"/>
  <c r="F146" i="39"/>
  <c r="J36" i="39"/>
  <c r="F128" i="39"/>
  <c r="L63" i="39"/>
  <c r="M15" i="39"/>
  <c r="M48" i="39"/>
  <c r="H10" i="39"/>
  <c r="H24" i="39"/>
  <c r="G155" i="39"/>
  <c r="O74" i="39"/>
  <c r="D98" i="39"/>
  <c r="I150" i="39"/>
  <c r="G156" i="39"/>
  <c r="K126" i="39"/>
  <c r="I56" i="39"/>
  <c r="G67" i="39"/>
  <c r="V26" i="39"/>
  <c r="C4" i="39"/>
  <c r="H47" i="39"/>
  <c r="F80" i="39"/>
  <c r="X22" i="39"/>
  <c r="C66" i="39"/>
  <c r="J119" i="39"/>
  <c r="N19" i="39"/>
  <c r="L46" i="39"/>
  <c r="J157" i="39"/>
  <c r="K150" i="39"/>
  <c r="G48" i="39"/>
  <c r="H130" i="39"/>
  <c r="O89" i="39"/>
  <c r="J23" i="39"/>
  <c r="J94" i="39"/>
  <c r="L12" i="39"/>
  <c r="I103" i="39"/>
  <c r="M135" i="39"/>
  <c r="M128" i="39"/>
  <c r="F59" i="39"/>
  <c r="Q113" i="39"/>
  <c r="O39" i="39"/>
  <c r="W35" i="39"/>
  <c r="D134" i="39"/>
  <c r="N32" i="39"/>
  <c r="C154" i="39"/>
  <c r="H77" i="39"/>
  <c r="I4" i="39"/>
  <c r="O115" i="39"/>
  <c r="M51" i="39"/>
  <c r="Q138" i="39"/>
  <c r="Q29" i="39"/>
  <c r="O103" i="39"/>
  <c r="D91" i="39"/>
  <c r="F67" i="39"/>
  <c r="L53" i="39"/>
  <c r="H73" i="39"/>
  <c r="N138" i="39"/>
  <c r="L105" i="39"/>
  <c r="E152" i="39"/>
  <c r="P81" i="39"/>
  <c r="G87" i="39"/>
  <c r="D31" i="39"/>
  <c r="C75" i="39"/>
  <c r="L34" i="39"/>
  <c r="M119" i="39"/>
  <c r="G91" i="39"/>
  <c r="O100" i="39"/>
  <c r="G96" i="39"/>
  <c r="E19" i="39"/>
  <c r="Q105" i="39"/>
  <c r="O19" i="39"/>
  <c r="N142" i="39"/>
  <c r="I139" i="39"/>
  <c r="D73" i="39"/>
  <c r="O25" i="39"/>
  <c r="Q76" i="39"/>
  <c r="E65" i="39"/>
  <c r="E141" i="39"/>
  <c r="G14" i="39"/>
  <c r="Q158" i="39"/>
  <c r="Q88" i="39"/>
  <c r="Q115" i="39"/>
  <c r="F71" i="39"/>
  <c r="L133" i="39"/>
  <c r="P9" i="39"/>
  <c r="L160" i="39"/>
  <c r="N90" i="39"/>
  <c r="X6" i="39"/>
  <c r="F131" i="39"/>
  <c r="G32" i="39"/>
  <c r="M54" i="39"/>
  <c r="L18" i="39"/>
  <c r="C19" i="39"/>
  <c r="D97" i="39"/>
  <c r="K119" i="39"/>
  <c r="J131" i="39"/>
  <c r="J47" i="39"/>
  <c r="D159" i="39"/>
  <c r="Q95" i="39"/>
  <c r="F141" i="39"/>
  <c r="F8" i="39"/>
  <c r="L36" i="39"/>
  <c r="L153" i="39"/>
  <c r="C130" i="39"/>
  <c r="P141" i="39"/>
  <c r="G52" i="39"/>
  <c r="K70" i="39"/>
  <c r="I126" i="39"/>
  <c r="G8" i="39"/>
  <c r="P134" i="39"/>
  <c r="W34" i="39"/>
  <c r="L86" i="39"/>
  <c r="O59" i="39"/>
  <c r="H153" i="39"/>
  <c r="O118" i="39"/>
  <c r="C143" i="39"/>
  <c r="H55" i="39"/>
  <c r="J26" i="39"/>
  <c r="E74" i="39"/>
  <c r="N156" i="39"/>
  <c r="P11" i="39"/>
  <c r="D153" i="39"/>
  <c r="E137" i="39"/>
  <c r="Y27" i="39"/>
  <c r="J144" i="39"/>
  <c r="Z18" i="39"/>
  <c r="O50" i="39"/>
  <c r="H50" i="39"/>
  <c r="E78" i="39"/>
  <c r="I77" i="39"/>
  <c r="H92" i="39"/>
  <c r="F28" i="39"/>
  <c r="H28" i="39"/>
  <c r="L98" i="39"/>
  <c r="L87" i="39"/>
  <c r="X13" i="39"/>
  <c r="H137" i="39"/>
  <c r="N39" i="39"/>
  <c r="D5" i="39"/>
  <c r="K57" i="39"/>
  <c r="P95" i="39"/>
  <c r="I69" i="39"/>
  <c r="F150" i="39"/>
  <c r="D21" i="39"/>
  <c r="Z29" i="39"/>
  <c r="N146" i="39"/>
  <c r="G94" i="39"/>
  <c r="I143" i="39"/>
  <c r="J91" i="39"/>
  <c r="H99" i="39"/>
  <c r="E37" i="39"/>
  <c r="C131" i="39"/>
  <c r="L27" i="39"/>
  <c r="Q161" i="39"/>
  <c r="M99" i="39"/>
  <c r="F106" i="39"/>
  <c r="E10" i="39"/>
  <c r="Q101" i="39"/>
  <c r="Y33" i="39"/>
  <c r="F94" i="39"/>
  <c r="C151" i="39"/>
  <c r="J98" i="39"/>
  <c r="V13" i="39"/>
  <c r="N51" i="39"/>
  <c r="O58" i="39"/>
  <c r="G73" i="39"/>
  <c r="Q23" i="39"/>
  <c r="P146" i="39"/>
  <c r="N126" i="39"/>
  <c r="C160" i="39"/>
  <c r="J104" i="39"/>
  <c r="F152" i="39"/>
  <c r="W13" i="39"/>
  <c r="F147" i="39"/>
  <c r="M92" i="39"/>
  <c r="P121" i="39"/>
  <c r="I114" i="39"/>
  <c r="M153" i="39"/>
  <c r="I128" i="39"/>
  <c r="P59" i="39"/>
  <c r="P119" i="39"/>
  <c r="C157" i="39"/>
  <c r="D136" i="39"/>
  <c r="E22" i="39"/>
  <c r="O130" i="39"/>
  <c r="O88" i="39"/>
  <c r="H81" i="39"/>
  <c r="D151" i="39"/>
  <c r="Q153" i="39"/>
  <c r="K159" i="39"/>
  <c r="I67" i="39"/>
  <c r="J139" i="39"/>
  <c r="F11" i="39"/>
  <c r="P116" i="39"/>
  <c r="D118" i="39"/>
  <c r="M32" i="39"/>
  <c r="AA18" i="39"/>
  <c r="F110" i="39"/>
  <c r="M25" i="39"/>
  <c r="C23" i="39"/>
  <c r="P34" i="39"/>
  <c r="L118" i="39"/>
  <c r="H142" i="39"/>
  <c r="K21" i="39"/>
  <c r="M131" i="39"/>
  <c r="D15" i="39"/>
  <c r="H100" i="39"/>
  <c r="L119" i="39"/>
  <c r="I121" i="39"/>
  <c r="I88" i="39"/>
  <c r="C6" i="39"/>
  <c r="I13" i="39"/>
  <c r="N96" i="39"/>
  <c r="J80" i="39"/>
  <c r="L149" i="39"/>
  <c r="M24" i="39"/>
  <c r="Q129" i="39"/>
  <c r="P52" i="39"/>
  <c r="C22" i="39"/>
  <c r="N91" i="39"/>
  <c r="H108" i="39"/>
  <c r="C68" i="39"/>
  <c r="N128" i="39"/>
  <c r="C78" i="39"/>
  <c r="D22" i="39"/>
  <c r="K81" i="39"/>
  <c r="C65" i="39"/>
  <c r="H147" i="39"/>
  <c r="F149" i="39"/>
  <c r="P70" i="39"/>
  <c r="D87" i="39"/>
  <c r="M37" i="39"/>
  <c r="K94" i="39"/>
  <c r="L111" i="39"/>
  <c r="P72" i="39"/>
  <c r="F24" i="39"/>
  <c r="E27" i="39"/>
  <c r="N6" i="39"/>
  <c r="L58" i="39"/>
  <c r="K27" i="39"/>
  <c r="P67" i="39"/>
  <c r="P29" i="39"/>
  <c r="N151" i="39"/>
  <c r="H132" i="39"/>
  <c r="I26" i="39"/>
  <c r="N69" i="39"/>
  <c r="Y9" i="39"/>
  <c r="O102" i="39"/>
  <c r="O79" i="39"/>
  <c r="F158" i="39"/>
  <c r="H95" i="39"/>
  <c r="Q60" i="39"/>
  <c r="Q71" i="39"/>
  <c r="F86" i="39"/>
  <c r="Q130" i="39"/>
  <c r="I146" i="39"/>
  <c r="G78" i="39"/>
  <c r="I8" i="39"/>
  <c r="Q99" i="39"/>
  <c r="V18" i="39"/>
  <c r="I71" i="39"/>
  <c r="W23" i="39"/>
  <c r="J30" i="39"/>
  <c r="N131" i="39"/>
  <c r="J57" i="39"/>
  <c r="G90" i="39"/>
  <c r="X38" i="39"/>
  <c r="G119" i="39"/>
  <c r="D79" i="39"/>
  <c r="F60" i="39"/>
  <c r="H87" i="39"/>
  <c r="N120" i="39"/>
  <c r="P66" i="39"/>
  <c r="D126" i="39"/>
  <c r="E96" i="39"/>
  <c r="E23" i="39"/>
  <c r="K153" i="39"/>
  <c r="D80" i="39"/>
  <c r="N114" i="39"/>
  <c r="X29" i="39"/>
  <c r="P156" i="39"/>
  <c r="C57" i="39"/>
  <c r="P145" i="39"/>
  <c r="M160" i="39"/>
  <c r="I23" i="39"/>
  <c r="K145" i="39"/>
  <c r="E101" i="39"/>
  <c r="K72" i="39"/>
  <c r="I47" i="39"/>
  <c r="N29" i="39"/>
  <c r="Z11" i="39"/>
  <c r="G136" i="39"/>
  <c r="O52" i="39"/>
  <c r="L154" i="39"/>
  <c r="E90" i="39"/>
  <c r="W12" i="39"/>
  <c r="L74" i="39"/>
  <c r="Z15" i="39"/>
  <c r="M28" i="39"/>
  <c r="Z28" i="39"/>
  <c r="F139" i="39"/>
  <c r="Q94" i="39"/>
  <c r="I55" i="39"/>
  <c r="K108" i="39"/>
  <c r="O57" i="39"/>
  <c r="N97" i="39"/>
  <c r="J49" i="39"/>
  <c r="G35" i="39"/>
  <c r="I153" i="39"/>
  <c r="W9" i="39"/>
  <c r="D128" i="39"/>
  <c r="M56" i="39"/>
  <c r="E87" i="39"/>
  <c r="L62" i="39"/>
  <c r="O62" i="39"/>
  <c r="L50" i="39"/>
  <c r="G53" i="39"/>
  <c r="E46" i="39"/>
  <c r="N109" i="39"/>
  <c r="H15" i="39"/>
  <c r="N159" i="39"/>
  <c r="E25" i="39"/>
  <c r="H52" i="39"/>
  <c r="F10" i="39"/>
  <c r="O21" i="39"/>
  <c r="D144" i="39"/>
  <c r="E157" i="39"/>
  <c r="I9" i="39"/>
  <c r="C36" i="39"/>
  <c r="K155" i="39"/>
  <c r="K73" i="39"/>
  <c r="E34" i="39"/>
  <c r="P154" i="39"/>
  <c r="L132" i="39"/>
  <c r="M66" i="39"/>
  <c r="K151" i="39"/>
  <c r="F63" i="39"/>
  <c r="P105" i="39"/>
  <c r="H67" i="39"/>
  <c r="F156" i="39"/>
  <c r="O126" i="39"/>
  <c r="K16" i="39"/>
  <c r="Q112" i="39"/>
  <c r="E60" i="39"/>
  <c r="D25" i="39"/>
  <c r="J135" i="39"/>
  <c r="F34" i="39"/>
  <c r="D146" i="39"/>
  <c r="C101" i="39"/>
  <c r="J69" i="39"/>
  <c r="Q154" i="39"/>
  <c r="K104" i="39"/>
  <c r="AA38" i="39"/>
  <c r="E116" i="39"/>
  <c r="H88" i="39"/>
  <c r="L157" i="39"/>
  <c r="N31" i="39"/>
  <c r="D70" i="39"/>
  <c r="M88" i="39"/>
  <c r="N65" i="39"/>
  <c r="F118" i="39"/>
  <c r="X20" i="39"/>
  <c r="P24" i="39"/>
  <c r="G61" i="39"/>
  <c r="N73" i="39"/>
  <c r="M46" i="39"/>
  <c r="G79" i="39"/>
  <c r="Q121" i="39"/>
  <c r="K5" i="39"/>
  <c r="F38" i="39"/>
  <c r="G158" i="39"/>
  <c r="C25" i="39"/>
  <c r="F61" i="39"/>
  <c r="L117" i="39"/>
  <c r="H148" i="39"/>
  <c r="L13" i="39"/>
  <c r="D160" i="39"/>
  <c r="K52" i="39"/>
  <c r="E89" i="39"/>
  <c r="M156" i="39"/>
  <c r="J121" i="39"/>
  <c r="Q67" i="39"/>
  <c r="O149" i="39"/>
  <c r="X5" i="39"/>
  <c r="C46" i="39"/>
  <c r="L71" i="39"/>
  <c r="L70" i="39"/>
  <c r="D130" i="39"/>
  <c r="F129" i="39"/>
  <c r="J59" i="39"/>
  <c r="Q75" i="39"/>
  <c r="P132" i="39"/>
  <c r="O56" i="39"/>
  <c r="Y8" i="39"/>
  <c r="H54" i="39"/>
  <c r="D8" i="39"/>
  <c r="O110" i="39"/>
  <c r="P107" i="39"/>
  <c r="O13" i="39"/>
  <c r="I49" i="39"/>
  <c r="M159" i="39"/>
  <c r="K99" i="39"/>
  <c r="H157" i="39"/>
  <c r="O75" i="39"/>
  <c r="J22" i="39"/>
  <c r="H86" i="39"/>
  <c r="P69" i="39"/>
  <c r="M89" i="39"/>
  <c r="M21" i="39"/>
  <c r="P147" i="39"/>
  <c r="I110" i="39"/>
  <c r="G66" i="39"/>
  <c r="F73" i="39"/>
  <c r="K107" i="39"/>
  <c r="K67" i="39"/>
  <c r="L16" i="39"/>
  <c r="Q131" i="39"/>
  <c r="D109" i="39"/>
  <c r="D141" i="39"/>
  <c r="N117" i="39"/>
  <c r="O28" i="39"/>
  <c r="M36" i="39"/>
  <c r="P144" i="39"/>
  <c r="J19" i="39"/>
  <c r="AA20" i="39"/>
  <c r="H98" i="39"/>
  <c r="I81" i="39"/>
  <c r="W32" i="39"/>
  <c r="J109" i="39"/>
  <c r="AA12" i="39"/>
  <c r="Q159" i="39"/>
  <c r="M158" i="39"/>
  <c r="L35" i="39"/>
  <c r="AA7" i="39"/>
  <c r="J154" i="39"/>
  <c r="K146" i="39"/>
  <c r="O90" i="39"/>
  <c r="K4" i="39"/>
  <c r="N105" i="39"/>
  <c r="P101" i="39"/>
  <c r="N133" i="39"/>
  <c r="P6" i="39"/>
  <c r="M146" i="39"/>
  <c r="N108" i="39"/>
  <c r="K56" i="39"/>
  <c r="M112" i="39"/>
  <c r="I59" i="39"/>
  <c r="H69" i="39"/>
  <c r="AA6" i="39"/>
  <c r="M81" i="39"/>
  <c r="X25" i="39"/>
  <c r="M77" i="39"/>
  <c r="O161" i="39"/>
  <c r="K120" i="39"/>
  <c r="K117" i="39"/>
  <c r="J159" i="39"/>
  <c r="E154" i="39"/>
  <c r="Y20" i="39"/>
  <c r="C72" i="39"/>
  <c r="G29" i="39"/>
  <c r="K90" i="39"/>
  <c r="J102" i="39"/>
  <c r="P71" i="39"/>
  <c r="Q86" i="39"/>
  <c r="O143" i="39"/>
  <c r="P20" i="39"/>
  <c r="P92" i="39"/>
  <c r="K148" i="39"/>
  <c r="G49" i="39"/>
  <c r="C96" i="39"/>
  <c r="Q119" i="39"/>
  <c r="W16" i="39"/>
  <c r="P30" i="39"/>
  <c r="C71" i="39"/>
  <c r="M113" i="39"/>
  <c r="H4" i="39"/>
  <c r="X23" i="39"/>
  <c r="I24" i="39"/>
  <c r="Q36" i="39"/>
  <c r="P37" i="39"/>
  <c r="M58" i="39"/>
  <c r="P93" i="39"/>
  <c r="K31" i="39"/>
  <c r="C73" i="39"/>
  <c r="K101" i="39"/>
  <c r="G20" i="39"/>
  <c r="M50" i="39"/>
  <c r="O77" i="39"/>
  <c r="D92" i="39"/>
  <c r="N143" i="39"/>
  <c r="D117" i="39"/>
  <c r="K154" i="39"/>
  <c r="E5" i="39"/>
  <c r="P39" i="39"/>
  <c r="Q8" i="39"/>
  <c r="X26" i="39"/>
  <c r="O112" i="39"/>
  <c r="Q78" i="39"/>
  <c r="P114" i="39"/>
  <c r="M47" i="39"/>
  <c r="Q61" i="39"/>
  <c r="L78" i="39"/>
  <c r="J81" i="39"/>
  <c r="J21" i="39"/>
  <c r="F116" i="39"/>
  <c r="D95" i="39"/>
  <c r="G69" i="39"/>
  <c r="E56" i="39"/>
  <c r="I118" i="39"/>
  <c r="L129" i="39"/>
  <c r="H136" i="39"/>
  <c r="O30" i="39"/>
  <c r="C28" i="39"/>
  <c r="J54" i="39"/>
  <c r="P33" i="39"/>
  <c r="O91" i="39"/>
  <c r="D74" i="39"/>
  <c r="E13" i="39"/>
  <c r="O37" i="39"/>
  <c r="H19" i="39"/>
  <c r="W28" i="39"/>
  <c r="V39" i="39"/>
  <c r="I158" i="39"/>
  <c r="G130" i="39"/>
  <c r="D112" i="39"/>
  <c r="C62" i="39"/>
  <c r="E62" i="39"/>
  <c r="F99" i="39"/>
  <c r="Z5" i="39"/>
  <c r="X15" i="39"/>
  <c r="W27" i="39"/>
  <c r="H80" i="39"/>
  <c r="I134" i="39"/>
  <c r="I79" i="39"/>
  <c r="F144" i="39"/>
  <c r="H39" i="39"/>
  <c r="I90" i="39"/>
  <c r="C98" i="39"/>
  <c r="P26" i="39"/>
  <c r="O67" i="39"/>
  <c r="X14" i="39"/>
  <c r="K144" i="39"/>
  <c r="G63" i="39"/>
  <c r="I70" i="39"/>
  <c r="H105" i="39"/>
  <c r="AA25" i="39"/>
  <c r="E73" i="39"/>
  <c r="P48" i="39"/>
  <c r="X7" i="39"/>
  <c r="G74" i="39"/>
  <c r="Z26" i="39"/>
  <c r="G112" i="39"/>
  <c r="L126" i="39"/>
  <c r="H151" i="39"/>
  <c r="V38" i="39"/>
  <c r="D35" i="39"/>
  <c r="C10" i="39"/>
  <c r="Q157" i="39"/>
  <c r="M103" i="39"/>
  <c r="Y22" i="39"/>
  <c r="N14" i="39"/>
  <c r="C89" i="39"/>
  <c r="M96" i="39"/>
  <c r="G104" i="39"/>
  <c r="Y37" i="39"/>
  <c r="J51" i="39"/>
  <c r="V15" i="39"/>
  <c r="N116" i="39"/>
  <c r="Q70" i="39"/>
  <c r="Q117" i="39"/>
  <c r="G128" i="39"/>
  <c r="AA13" i="39"/>
  <c r="C109" i="39"/>
  <c r="Q109" i="39"/>
  <c r="G126" i="39"/>
  <c r="G159" i="39"/>
  <c r="E53" i="39"/>
  <c r="G81" i="39"/>
  <c r="N92" i="39"/>
  <c r="J70" i="39"/>
  <c r="H12" i="39"/>
  <c r="P159" i="39"/>
  <c r="M138" i="39"/>
  <c r="H111" i="39"/>
  <c r="X19" i="39"/>
  <c r="I94" i="39"/>
  <c r="I64" i="39"/>
  <c r="H7" i="39"/>
  <c r="J13" i="39"/>
  <c r="C161" i="39"/>
  <c r="Q9" i="39"/>
  <c r="G31" i="39"/>
  <c r="F27" i="39"/>
  <c r="V27" i="39"/>
  <c r="J73" i="39"/>
  <c r="Q68" i="39"/>
  <c r="E64" i="39"/>
  <c r="V17" i="39"/>
  <c r="C97" i="39"/>
  <c r="J17" i="39"/>
  <c r="M106" i="39"/>
  <c r="G4" i="39"/>
  <c r="L29" i="39"/>
  <c r="D51" i="39"/>
  <c r="H57" i="39"/>
  <c r="M143" i="39"/>
  <c r="G46" i="39"/>
  <c r="O121" i="39"/>
  <c r="N53" i="39"/>
  <c r="N20" i="39"/>
  <c r="K60" i="39"/>
  <c r="L72" i="39"/>
  <c r="C108" i="39"/>
  <c r="H131" i="39"/>
  <c r="I100" i="39"/>
  <c r="G57" i="39"/>
  <c r="X12" i="39"/>
  <c r="Q140" i="39"/>
  <c r="D69" i="39"/>
  <c r="M38" i="39"/>
  <c r="L20" i="39"/>
  <c r="E69" i="39"/>
  <c r="I14" i="39"/>
  <c r="D58" i="39"/>
  <c r="D54" i="39"/>
  <c r="I101" i="39"/>
  <c r="D56" i="39"/>
  <c r="J130" i="39"/>
  <c r="AA19" i="39"/>
  <c r="Q142" i="39"/>
  <c r="D66" i="39"/>
  <c r="L152" i="39"/>
  <c r="J27" i="39"/>
  <c r="Q118" i="39"/>
  <c r="P10" i="39"/>
  <c r="D106" i="39"/>
  <c r="L7" i="39"/>
  <c r="P87" i="39"/>
  <c r="L47" i="39"/>
  <c r="N87" i="39"/>
  <c r="K91" i="39"/>
  <c r="N33" i="39"/>
  <c r="M67" i="39"/>
  <c r="E126" i="39"/>
  <c r="N37" i="39"/>
  <c r="G160" i="39"/>
  <c r="Q17" i="39"/>
  <c r="AA31" i="39"/>
  <c r="N62" i="39"/>
  <c r="O64" i="39"/>
  <c r="P115" i="39"/>
  <c r="K23" i="39"/>
  <c r="P57" i="39"/>
  <c r="C80" i="39"/>
  <c r="D127" i="39"/>
  <c r="F160" i="39"/>
  <c r="L103" i="39"/>
  <c r="Z25" i="39"/>
  <c r="M33" i="39"/>
  <c r="E133" i="39"/>
  <c r="L115" i="39"/>
  <c r="F127" i="39"/>
  <c r="Z7" i="39"/>
  <c r="L102" i="39"/>
  <c r="I31" i="39"/>
  <c r="C115" i="39"/>
  <c r="P7" i="39"/>
  <c r="O16" i="39"/>
  <c r="E12" i="39"/>
  <c r="O114" i="39"/>
  <c r="F64" i="39"/>
  <c r="Q77" i="39"/>
  <c r="P73" i="39"/>
  <c r="D20" i="39"/>
  <c r="H65" i="39"/>
  <c r="I76" i="39"/>
  <c r="J107" i="39"/>
  <c r="F101" i="39"/>
  <c r="F26" i="39"/>
  <c r="G22" i="39"/>
  <c r="K139" i="39"/>
  <c r="G111" i="39"/>
  <c r="H94" i="39"/>
  <c r="K48" i="39"/>
  <c r="L15" i="39"/>
  <c r="L9" i="39"/>
  <c r="M52" i="39"/>
  <c r="M64" i="39"/>
  <c r="F87" i="39"/>
  <c r="Q16" i="39"/>
  <c r="I46" i="39"/>
  <c r="L57" i="39"/>
  <c r="O96" i="39"/>
  <c r="J78" i="39"/>
  <c r="O157" i="39"/>
  <c r="F130" i="39"/>
  <c r="I27" i="39"/>
  <c r="J152" i="39"/>
  <c r="E28" i="39"/>
  <c r="G25" i="39"/>
  <c r="K24" i="39"/>
  <c r="F50" i="39"/>
  <c r="Z30" i="39"/>
  <c r="K7" i="39"/>
  <c r="X18" i="39"/>
  <c r="C34" i="39"/>
  <c r="D140" i="39"/>
  <c r="N86" i="39"/>
  <c r="I22" i="39"/>
  <c r="K96" i="39"/>
  <c r="C5" i="39"/>
  <c r="C56" i="39"/>
  <c r="N147" i="39"/>
  <c r="C149" i="39"/>
  <c r="N74" i="39"/>
  <c r="H74" i="39"/>
  <c r="K32" i="39"/>
  <c r="M147" i="39"/>
  <c r="I12" i="39"/>
  <c r="H34" i="39"/>
  <c r="E161" i="39"/>
  <c r="H139" i="39"/>
  <c r="G92" i="39"/>
  <c r="J6" i="39"/>
  <c r="V33" i="39"/>
  <c r="E58" i="39"/>
  <c r="F142" i="39"/>
  <c r="J5" i="39"/>
  <c r="L97" i="39"/>
  <c r="J64" i="39"/>
  <c r="K102" i="39"/>
  <c r="I156" i="39"/>
  <c r="D129" i="39"/>
  <c r="C30" i="39"/>
  <c r="H126" i="39"/>
  <c r="AA37" i="39"/>
  <c r="J129" i="39"/>
  <c r="N56" i="39"/>
  <c r="Y11" i="39"/>
  <c r="L112" i="39"/>
  <c r="P15" i="39"/>
  <c r="C114" i="39"/>
  <c r="Q104" i="39"/>
  <c r="D110" i="39"/>
  <c r="I75" i="39"/>
  <c r="N95" i="39"/>
  <c r="C141" i="39"/>
  <c r="G19" i="39"/>
  <c r="O98" i="39"/>
  <c r="L138" i="39"/>
  <c r="D67" i="39"/>
  <c r="G33" i="39"/>
  <c r="N140" i="39"/>
  <c r="K130" i="39"/>
  <c r="X35" i="39"/>
  <c r="L52" i="39"/>
  <c r="L109" i="39"/>
  <c r="C107" i="39"/>
  <c r="G27" i="39"/>
  <c r="L90" i="39"/>
  <c r="I147" i="39"/>
  <c r="M55" i="39"/>
  <c r="I92" i="39"/>
  <c r="J52" i="39"/>
  <c r="E94" i="39"/>
  <c r="O160" i="39"/>
  <c r="V24" i="39"/>
  <c r="F69" i="39"/>
  <c r="L130" i="39"/>
  <c r="E151" i="39"/>
  <c r="J20" i="39"/>
  <c r="Y12" i="39"/>
  <c r="O97" i="39"/>
  <c r="D64" i="39"/>
  <c r="K98" i="39"/>
  <c r="E29" i="39"/>
  <c r="G75" i="39"/>
  <c r="P158" i="39"/>
  <c r="J65" i="39"/>
  <c r="M108" i="39"/>
  <c r="J150" i="39"/>
  <c r="K68" i="39"/>
  <c r="E106" i="39"/>
  <c r="J113" i="39"/>
  <c r="J147" i="39"/>
  <c r="H38" i="39"/>
  <c r="L77" i="39"/>
  <c r="H152" i="39"/>
  <c r="J9" i="39"/>
  <c r="P133" i="39"/>
  <c r="O142" i="39"/>
  <c r="K79" i="39"/>
  <c r="Q22" i="39"/>
  <c r="N68" i="39"/>
  <c r="K58" i="39"/>
  <c r="P90" i="39"/>
  <c r="Y25" i="39"/>
  <c r="E72" i="39"/>
  <c r="F58" i="39"/>
  <c r="I58" i="39"/>
  <c r="P109" i="39"/>
  <c r="D154" i="39"/>
  <c r="H23" i="39"/>
  <c r="G115" i="39"/>
  <c r="F47" i="39"/>
  <c r="I63" i="39"/>
  <c r="C104" i="39"/>
  <c r="D104" i="39"/>
  <c r="K158" i="39"/>
  <c r="G105" i="39"/>
  <c r="L32" i="39"/>
  <c r="Y17" i="39"/>
  <c r="D115" i="39"/>
  <c r="D14" i="39"/>
  <c r="N153" i="39"/>
  <c r="L24" i="39"/>
  <c r="H30" i="39"/>
  <c r="D100" i="39"/>
  <c r="O66" i="39"/>
  <c r="M105" i="39"/>
  <c r="K143" i="39"/>
  <c r="I157" i="39"/>
  <c r="H51" i="39"/>
  <c r="G157" i="39"/>
  <c r="Q110" i="39"/>
  <c r="E153" i="39"/>
  <c r="N88" i="39"/>
  <c r="O5" i="39"/>
  <c r="P53" i="39"/>
  <c r="I21" i="39"/>
  <c r="C51" i="39"/>
  <c r="X24" i="39"/>
  <c r="I28" i="39"/>
  <c r="O156" i="39"/>
  <c r="G93" i="39"/>
  <c r="Z10" i="39"/>
  <c r="K97" i="39"/>
  <c r="C70" i="39"/>
  <c r="P55" i="39"/>
  <c r="D63" i="39"/>
  <c r="N59" i="39"/>
  <c r="G148" i="39"/>
  <c r="P51" i="39"/>
  <c r="D161" i="39"/>
  <c r="G62" i="39"/>
  <c r="F148" i="39"/>
  <c r="I18" i="39"/>
  <c r="J106" i="39"/>
  <c r="J11" i="39"/>
  <c r="C60" i="39"/>
  <c r="J120" i="39"/>
  <c r="E20" i="39"/>
  <c r="Q114" i="39"/>
  <c r="M142" i="39"/>
  <c r="O154" i="39"/>
  <c r="I113" i="39"/>
  <c r="L56" i="39"/>
  <c r="O34" i="39"/>
  <c r="E121" i="39"/>
  <c r="M115" i="39"/>
  <c r="I35" i="39"/>
  <c r="F89" i="39"/>
  <c r="C159" i="39"/>
  <c r="E144" i="39"/>
  <c r="J140" i="39"/>
  <c r="O76" i="39"/>
  <c r="L135" i="39"/>
  <c r="O4" i="39"/>
  <c r="J72" i="39"/>
  <c r="X11" i="39"/>
  <c r="E93" i="39"/>
  <c r="C15" i="39"/>
  <c r="F91" i="39"/>
  <c r="K6" i="39"/>
  <c r="D107" i="39"/>
  <c r="V31" i="39"/>
  <c r="O93" i="39"/>
  <c r="Q108" i="39"/>
  <c r="D156" i="39"/>
  <c r="P96" i="39"/>
  <c r="M80" i="39"/>
  <c r="J108" i="39"/>
  <c r="AA21" i="39"/>
  <c r="C137" i="39"/>
  <c r="H18" i="39"/>
  <c r="L127" i="39"/>
  <c r="O94" i="39"/>
  <c r="J75" i="39"/>
  <c r="J145" i="39"/>
  <c r="C69" i="39"/>
  <c r="P89" i="39"/>
  <c r="G149" i="39"/>
  <c r="D105" i="39"/>
  <c r="O53" i="39"/>
  <c r="K74" i="39"/>
  <c r="H21" i="39"/>
  <c r="L113" i="39"/>
  <c r="M78" i="39"/>
  <c r="Z35" i="39"/>
  <c r="AA15" i="39"/>
  <c r="I105" i="39"/>
  <c r="C47" i="39"/>
  <c r="G28" i="39"/>
  <c r="AA14" i="39"/>
  <c r="O92" i="39"/>
  <c r="H46" i="39"/>
  <c r="C67" i="39"/>
  <c r="O144" i="39"/>
  <c r="J116" i="39"/>
  <c r="Y24" i="39"/>
  <c r="I60" i="39"/>
  <c r="I53" i="39"/>
  <c r="D61" i="39"/>
  <c r="Z19" i="39"/>
  <c r="G23" i="39"/>
  <c r="F14" i="39"/>
  <c r="D147" i="39"/>
  <c r="D6" i="39"/>
  <c r="V23" i="39"/>
  <c r="H22" i="39"/>
  <c r="G110" i="39"/>
  <c r="H70" i="39"/>
  <c r="K86" i="39"/>
  <c r="E8" i="39"/>
  <c r="D9" i="39"/>
  <c r="X39" i="39"/>
  <c r="AA29" i="39"/>
  <c r="E102" i="39"/>
  <c r="Q149" i="39"/>
  <c r="P13" i="39"/>
  <c r="W26" i="39"/>
  <c r="C12" i="39"/>
  <c r="J137" i="39"/>
  <c r="I7" i="39"/>
  <c r="Q30" i="39"/>
  <c r="F112" i="39"/>
  <c r="W8" i="39"/>
  <c r="P111" i="39"/>
  <c r="G114" i="39"/>
  <c r="P19" i="39"/>
  <c r="O49" i="39"/>
  <c r="K113" i="39"/>
  <c r="I51" i="39"/>
  <c r="E145" i="39"/>
  <c r="E77" i="39"/>
  <c r="N137" i="39"/>
  <c r="I109" i="39"/>
  <c r="D53" i="39"/>
  <c r="L81" i="39"/>
  <c r="V7" i="39"/>
  <c r="G143" i="39"/>
  <c r="F20" i="39"/>
  <c r="M144" i="39"/>
  <c r="N102" i="39"/>
  <c r="F155" i="39"/>
  <c r="J146" i="39"/>
  <c r="O10" i="39"/>
  <c r="L110" i="39"/>
  <c r="P94" i="39"/>
  <c r="H61" i="39"/>
  <c r="Q132" i="39"/>
  <c r="F62" i="39"/>
  <c r="Q6" i="39"/>
  <c r="Q54" i="39"/>
  <c r="P88" i="39"/>
  <c r="I99" i="39"/>
  <c r="J88" i="39"/>
  <c r="K25" i="39"/>
  <c r="E16" i="39"/>
  <c r="M137" i="39"/>
  <c r="Z34" i="39"/>
  <c r="J66" i="39"/>
  <c r="X10" i="39"/>
  <c r="G12" i="39"/>
  <c r="N112" i="39"/>
  <c r="J50" i="39"/>
  <c r="V25" i="39"/>
  <c r="I152" i="39"/>
  <c r="E24" i="39"/>
  <c r="G106" i="39"/>
  <c r="F33" i="39"/>
  <c r="N64" i="39"/>
  <c r="I159" i="39"/>
  <c r="F102" i="39"/>
  <c r="AA30" i="39"/>
  <c r="X16" i="39"/>
  <c r="K118" i="39"/>
  <c r="E50" i="39"/>
  <c r="Q12" i="39"/>
  <c r="I149" i="39"/>
  <c r="N34" i="39"/>
  <c r="H158" i="39"/>
  <c r="I115" i="39"/>
  <c r="F134" i="39"/>
  <c r="K95" i="39"/>
  <c r="N27" i="39"/>
  <c r="E81" i="39"/>
  <c r="K157" i="39"/>
  <c r="Q19" i="39"/>
  <c r="Q20" i="39"/>
  <c r="K34" i="39"/>
  <c r="J10" i="39"/>
  <c r="L141" i="39"/>
  <c r="H104" i="39"/>
  <c r="E136" i="39"/>
  <c r="E30" i="39"/>
  <c r="N149" i="39"/>
  <c r="N118" i="39"/>
  <c r="P79" i="39"/>
  <c r="K121" i="39"/>
  <c r="C81" i="39"/>
  <c r="L91" i="39"/>
  <c r="O12" i="39"/>
  <c r="J31" i="39"/>
  <c r="L136" i="39"/>
  <c r="K134" i="39"/>
  <c r="O87" i="39"/>
  <c r="F154" i="39"/>
  <c r="L128" i="39"/>
  <c r="K54" i="39"/>
  <c r="G107" i="39"/>
  <c r="G127" i="39"/>
  <c r="P46" i="39"/>
  <c r="Q147" i="39"/>
  <c r="K33" i="39"/>
  <c r="G140" i="39"/>
  <c r="I39" i="39"/>
  <c r="P149" i="39"/>
  <c r="F76" i="39"/>
  <c r="D142" i="39"/>
  <c r="O51" i="39"/>
  <c r="P112" i="39"/>
  <c r="K77" i="39"/>
  <c r="L144" i="39"/>
  <c r="F120" i="39"/>
  <c r="O153" i="39"/>
  <c r="M69" i="39"/>
  <c r="W17" i="39"/>
  <c r="C145" i="39"/>
  <c r="M120" i="39"/>
  <c r="Q27" i="39"/>
  <c r="O22" i="39"/>
  <c r="N129" i="39"/>
  <c r="AA11" i="39"/>
  <c r="J117" i="39"/>
  <c r="N99" i="39"/>
  <c r="P131" i="39"/>
  <c r="D52" i="39"/>
  <c r="C31" i="39"/>
  <c r="O81" i="39"/>
  <c r="I138" i="39"/>
  <c r="D62" i="39"/>
  <c r="K65" i="39"/>
  <c r="C64" i="39"/>
  <c r="P68" i="39"/>
  <c r="G97" i="39"/>
  <c r="F108" i="39"/>
  <c r="I17" i="39"/>
  <c r="M73" i="39"/>
  <c r="G101" i="39"/>
  <c r="D157" i="39"/>
  <c r="G117" i="39"/>
  <c r="Y29" i="39"/>
  <c r="N12" i="39"/>
  <c r="L134" i="39"/>
  <c r="P61" i="39"/>
  <c r="G34" i="39"/>
  <c r="Q33" i="39"/>
  <c r="C17" i="39"/>
  <c r="L101" i="39"/>
  <c r="E158" i="39"/>
  <c r="W18" i="39"/>
  <c r="J62" i="39"/>
  <c r="N72" i="39"/>
  <c r="E111" i="39"/>
  <c r="K156" i="39"/>
  <c r="E75" i="39"/>
  <c r="N11" i="39"/>
  <c r="Q25" i="39"/>
  <c r="L11" i="39"/>
  <c r="O107" i="39"/>
  <c r="O155" i="39"/>
  <c r="C94" i="39"/>
  <c r="J33" i="39"/>
  <c r="D114" i="39"/>
  <c r="P157" i="39"/>
  <c r="O11" i="39"/>
  <c r="G50" i="39"/>
  <c r="O48" i="39"/>
  <c r="L28" i="39"/>
  <c r="G51" i="39"/>
  <c r="O127" i="39"/>
  <c r="I52" i="39"/>
  <c r="C128" i="39"/>
  <c r="Q18" i="39"/>
  <c r="E117" i="39"/>
  <c r="N80" i="39"/>
  <c r="E107" i="39"/>
  <c r="Q111" i="39"/>
  <c r="J67" i="39"/>
  <c r="K88" i="39"/>
  <c r="J143" i="39"/>
  <c r="K149" i="39"/>
  <c r="G38" i="39"/>
  <c r="M60" i="39"/>
  <c r="Q152" i="39"/>
  <c r="D47" i="39"/>
  <c r="F12" i="39"/>
  <c r="F111" i="39"/>
  <c r="X21" i="39"/>
  <c r="W20" i="39"/>
  <c r="F7" i="39"/>
  <c r="I50" i="39"/>
  <c r="G47" i="39"/>
  <c r="N113" i="39"/>
  <c r="N157" i="39"/>
  <c r="O26" i="39"/>
  <c r="X27" i="39"/>
  <c r="P155" i="39"/>
  <c r="Q63" i="39"/>
  <c r="D99" i="39"/>
  <c r="W5" i="39"/>
  <c r="H53" i="39"/>
  <c r="I5" i="39"/>
  <c r="M126" i="39"/>
  <c r="F153" i="39"/>
  <c r="H35" i="39"/>
  <c r="M110" i="39"/>
  <c r="K59" i="39"/>
  <c r="K35" i="39"/>
  <c r="F39" i="39"/>
  <c r="J126" i="39"/>
  <c r="M107" i="39"/>
  <c r="O158" i="39"/>
  <c r="I91" i="39"/>
  <c r="E4" i="39"/>
  <c r="Q21" i="39"/>
  <c r="D76" i="39"/>
  <c r="M140" i="39"/>
  <c r="Q47" i="39"/>
  <c r="P137" i="39"/>
  <c r="P14" i="39"/>
  <c r="M161" i="39"/>
  <c r="Q62" i="39"/>
  <c r="O54" i="39"/>
  <c r="Q39" i="39"/>
  <c r="H60" i="39"/>
  <c r="X33" i="39"/>
  <c r="L31" i="39"/>
  <c r="D143" i="39"/>
  <c r="P58" i="39"/>
  <c r="N103" i="39"/>
  <c r="O139" i="39"/>
  <c r="G121" i="39"/>
  <c r="I38" i="39"/>
  <c r="O20" i="39"/>
  <c r="L79" i="39"/>
  <c r="C146" i="39"/>
  <c r="L33" i="39"/>
  <c r="E11" i="39"/>
  <c r="L108" i="39"/>
  <c r="D137" i="39"/>
  <c r="L48" i="39"/>
  <c r="L73" i="39"/>
  <c r="I160" i="39"/>
  <c r="H25" i="39"/>
  <c r="D108" i="39"/>
  <c r="H133" i="39"/>
  <c r="K28" i="39"/>
  <c r="J18" i="39"/>
  <c r="F46" i="39"/>
  <c r="O73" i="39"/>
  <c r="P32" i="39"/>
  <c r="M20" i="39"/>
  <c r="L107" i="39"/>
  <c r="W36" i="39"/>
  <c r="I142" i="39"/>
  <c r="D60" i="39"/>
  <c r="O150" i="39"/>
  <c r="J39" i="39"/>
  <c r="C61" i="39"/>
  <c r="G7" i="39"/>
  <c r="G145" i="39"/>
  <c r="K87" i="39"/>
  <c r="N130" i="39"/>
  <c r="K160" i="39"/>
  <c r="N98" i="39"/>
  <c r="I16" i="39"/>
  <c r="J101" i="39"/>
  <c r="F105" i="39"/>
  <c r="H27" i="39"/>
  <c r="M11" i="39"/>
  <c r="I119" i="39"/>
  <c r="Q48" i="39"/>
  <c r="M70" i="39"/>
  <c r="L61" i="39"/>
  <c r="F18" i="39"/>
  <c r="N136" i="39"/>
  <c r="I72" i="39"/>
  <c r="H91" i="39"/>
  <c r="G59" i="39"/>
  <c r="G70" i="39"/>
  <c r="H31" i="39"/>
  <c r="C90" i="39"/>
  <c r="M59" i="39"/>
  <c r="P28" i="39"/>
  <c r="K110" i="39"/>
  <c r="X36" i="39"/>
  <c r="Y7" i="39"/>
  <c r="H89" i="39"/>
  <c r="E55" i="39"/>
  <c r="C116" i="39"/>
  <c r="J97" i="39"/>
  <c r="Q93" i="39"/>
  <c r="D26" i="39"/>
  <c r="J86" i="39"/>
  <c r="AA28" i="39"/>
  <c r="F109" i="39"/>
  <c r="O55" i="39"/>
  <c r="P91" i="39"/>
  <c r="Y35" i="39"/>
  <c r="G142" i="39"/>
  <c r="J48" i="39"/>
  <c r="P74" i="39"/>
  <c r="O8" i="39"/>
  <c r="Q66" i="39"/>
  <c r="M35" i="39"/>
  <c r="H160" i="39"/>
  <c r="G56" i="39"/>
  <c r="E160" i="39"/>
  <c r="Z39" i="39"/>
  <c r="M71" i="39"/>
  <c r="N57" i="39"/>
  <c r="G146" i="39"/>
  <c r="K20" i="39"/>
  <c r="E17" i="39"/>
  <c r="P142" i="39"/>
  <c r="O18" i="39"/>
  <c r="K38" i="39"/>
  <c r="L137" i="39"/>
  <c r="J160" i="39"/>
  <c r="K19" i="39"/>
  <c r="C87" i="39"/>
  <c r="K14" i="39"/>
  <c r="K133" i="39"/>
  <c r="H118" i="39"/>
  <c r="O152" i="39"/>
  <c r="K100" i="39"/>
  <c r="H58" i="39"/>
  <c r="D120" i="39"/>
  <c r="M22" i="39"/>
  <c r="K106" i="39"/>
  <c r="E118" i="39"/>
  <c r="M149" i="39"/>
  <c r="L142" i="39"/>
  <c r="V5" i="39"/>
  <c r="I108" i="39"/>
  <c r="Q141" i="39"/>
  <c r="Q15" i="39"/>
  <c r="J58" i="39"/>
  <c r="E14" i="39"/>
  <c r="C100" i="39"/>
  <c r="C77" i="39"/>
  <c r="Q34" i="39"/>
  <c r="V22" i="39"/>
  <c r="C24" i="39"/>
  <c r="Q155" i="39"/>
  <c r="K46" i="39"/>
  <c r="F72" i="39"/>
  <c r="D24" i="39"/>
  <c r="K89" i="39"/>
  <c r="O95" i="39"/>
  <c r="E156" i="39"/>
  <c r="P22" i="39"/>
  <c r="Q64" i="39"/>
  <c r="Q116" i="39"/>
  <c r="I20" i="39"/>
  <c r="O68" i="39"/>
  <c r="P23" i="39"/>
  <c r="I148" i="39"/>
  <c r="N21" i="39"/>
  <c r="O104" i="39"/>
  <c r="J77" i="39"/>
  <c r="D11" i="39"/>
  <c r="M76" i="39"/>
  <c r="M152" i="39"/>
  <c r="E115" i="39"/>
  <c r="O63" i="39"/>
  <c r="D10" i="39"/>
  <c r="P103" i="39"/>
  <c r="K93" i="39"/>
  <c r="D46" i="39"/>
  <c r="F93" i="39"/>
  <c r="H96" i="39"/>
  <c r="D133" i="39"/>
  <c r="G108" i="39"/>
  <c r="D94" i="39"/>
  <c r="J15" i="39"/>
  <c r="F70" i="39"/>
  <c r="H9" i="39"/>
  <c r="H116" i="39"/>
  <c r="O120" i="39"/>
  <c r="F79" i="39"/>
  <c r="J161" i="39"/>
  <c r="H64" i="39"/>
  <c r="AA24" i="39"/>
  <c r="Z21" i="39"/>
  <c r="C38" i="39"/>
  <c r="C126" i="39"/>
  <c r="G18" i="39"/>
  <c r="L100" i="39"/>
  <c r="W14" i="39"/>
  <c r="I37" i="39"/>
  <c r="C59" i="39"/>
  <c r="P76" i="39"/>
  <c r="E100" i="39"/>
  <c r="M141" i="39"/>
  <c r="E112" i="39"/>
  <c r="P78" i="39"/>
  <c r="H154" i="39"/>
  <c r="L59" i="39"/>
  <c r="F53" i="39"/>
  <c r="H33" i="39"/>
  <c r="C88" i="39"/>
  <c r="N119" i="39"/>
  <c r="D72" i="39"/>
  <c r="Q145" i="39"/>
  <c r="J55" i="39"/>
  <c r="H78" i="39"/>
  <c r="G80" i="39"/>
  <c r="Q51" i="39"/>
  <c r="H115" i="39"/>
  <c r="K136" i="39"/>
  <c r="J99" i="39"/>
  <c r="D65" i="39"/>
  <c r="H156" i="39"/>
  <c r="P8" i="39"/>
  <c r="N7" i="39"/>
  <c r="C112" i="39"/>
  <c r="P148" i="39"/>
  <c r="D55" i="39"/>
  <c r="P47" i="39"/>
  <c r="D71" i="39"/>
  <c r="O7" i="39"/>
  <c r="Z33" i="39"/>
  <c r="F52" i="39"/>
  <c r="K51" i="39"/>
  <c r="D102" i="39"/>
  <c r="P50" i="39"/>
  <c r="M23" i="39"/>
  <c r="D7" i="39"/>
  <c r="J28" i="39"/>
  <c r="D17" i="39"/>
  <c r="P75" i="39"/>
  <c r="M102" i="39"/>
  <c r="L17" i="39"/>
  <c r="M148" i="39"/>
  <c r="K12" i="39"/>
  <c r="E109" i="39"/>
  <c r="O151" i="39"/>
  <c r="K69" i="39"/>
  <c r="O71" i="39"/>
  <c r="F157" i="39"/>
  <c r="AA22" i="39"/>
  <c r="L37" i="39"/>
  <c r="P18" i="39"/>
  <c r="F126" i="39"/>
  <c r="D59" i="39"/>
  <c r="K55" i="39"/>
  <c r="Z37" i="39"/>
  <c r="V28" i="39"/>
  <c r="I34" i="39"/>
  <c r="J74" i="39"/>
  <c r="E68" i="39"/>
  <c r="N76" i="39"/>
  <c r="Q148" i="39"/>
  <c r="G65" i="39"/>
  <c r="C117" i="39"/>
  <c r="L66" i="39"/>
  <c r="Q74" i="39"/>
  <c r="C50" i="39"/>
  <c r="M145" i="39"/>
  <c r="D32" i="39"/>
  <c r="Z8" i="39"/>
  <c r="M151" i="39"/>
  <c r="P31" i="39"/>
  <c r="P130" i="39"/>
  <c r="C155" i="39"/>
  <c r="L69" i="39"/>
  <c r="Q35" i="39"/>
  <c r="N79" i="39"/>
  <c r="E71" i="39"/>
  <c r="H128" i="39"/>
  <c r="C133" i="39"/>
  <c r="M116" i="39"/>
  <c r="M74" i="39"/>
  <c r="I95" i="39"/>
  <c r="P139" i="39"/>
  <c r="I65" i="39"/>
  <c r="Q5" i="39"/>
  <c r="O80" i="39"/>
  <c r="E31" i="39"/>
  <c r="F55" i="39"/>
  <c r="O9" i="39"/>
  <c r="D4" i="39"/>
  <c r="H20" i="39"/>
  <c r="N152" i="39"/>
  <c r="G36" i="39"/>
  <c r="F103" i="39"/>
  <c r="C105" i="39"/>
  <c r="N38" i="39"/>
  <c r="E134" i="39"/>
  <c r="I131" i="39"/>
  <c r="F75" i="39"/>
  <c r="K116" i="39"/>
  <c r="D39" i="39"/>
  <c r="C118" i="39"/>
  <c r="L75" i="39"/>
  <c r="E48" i="39"/>
  <c r="Z14" i="39"/>
  <c r="F117" i="39"/>
  <c r="L21" i="39"/>
  <c r="M16" i="39"/>
  <c r="F32" i="39"/>
  <c r="E52" i="39"/>
  <c r="M19" i="39"/>
  <c r="Q90" i="39"/>
  <c r="M18" i="39"/>
  <c r="H37" i="39"/>
  <c r="G116" i="39"/>
  <c r="G150" i="39"/>
  <c r="N30" i="39"/>
  <c r="K152" i="39"/>
  <c r="L14" i="39"/>
  <c r="D29" i="39"/>
  <c r="N52" i="39"/>
  <c r="Q103" i="39"/>
  <c r="P135" i="39"/>
  <c r="Q120" i="39"/>
  <c r="M95" i="39"/>
  <c r="N13" i="39"/>
  <c r="Y21" i="39"/>
  <c r="T13" i="39" l="1"/>
  <c r="S14" i="39"/>
  <c r="T30" i="39"/>
  <c r="S21" i="39"/>
  <c r="T38" i="39"/>
  <c r="U31" i="39"/>
  <c r="U18" i="39"/>
  <c r="S37" i="39"/>
  <c r="S17" i="39"/>
  <c r="R28" i="39"/>
  <c r="T7" i="39"/>
  <c r="U8" i="39"/>
  <c r="R15" i="39"/>
  <c r="T21" i="39"/>
  <c r="U23" i="39"/>
  <c r="U22" i="39"/>
  <c r="U28" i="39"/>
  <c r="R39" i="39"/>
  <c r="U32" i="39"/>
  <c r="R18" i="39"/>
  <c r="S33" i="39"/>
  <c r="S31" i="39"/>
  <c r="U14" i="39"/>
  <c r="S28" i="39"/>
  <c r="R33" i="39"/>
  <c r="S11" i="39"/>
  <c r="T11" i="39"/>
  <c r="T12" i="39"/>
  <c r="R31" i="39"/>
  <c r="R10" i="39"/>
  <c r="T27" i="39"/>
  <c r="T34" i="39"/>
  <c r="U19" i="39"/>
  <c r="U13" i="39"/>
  <c r="R11" i="39"/>
  <c r="S24" i="39"/>
  <c r="S32" i="39"/>
  <c r="R9" i="39"/>
  <c r="R20" i="39"/>
  <c r="U15" i="39"/>
  <c r="R5" i="39"/>
  <c r="R6" i="39"/>
  <c r="S9" i="39"/>
  <c r="S15" i="39"/>
  <c r="U7" i="39"/>
  <c r="T37" i="39"/>
  <c r="T33" i="39"/>
  <c r="S7" i="39"/>
  <c r="U10" i="39"/>
  <c r="R27" i="39"/>
  <c r="S20" i="39"/>
  <c r="T20" i="39"/>
  <c r="S29" i="39"/>
  <c r="R17" i="39"/>
  <c r="R13" i="39"/>
  <c r="T14" i="39"/>
  <c r="U26" i="39"/>
  <c r="U33" i="39"/>
  <c r="R21" i="39"/>
  <c r="U39" i="39"/>
  <c r="U37" i="39"/>
  <c r="U30" i="39"/>
  <c r="U20" i="39"/>
  <c r="U6" i="39"/>
  <c r="S35" i="39"/>
  <c r="R19" i="39"/>
  <c r="S16" i="39"/>
  <c r="R22" i="39"/>
  <c r="S13" i="39"/>
  <c r="U24" i="39"/>
  <c r="T31" i="39"/>
  <c r="T29" i="39"/>
  <c r="R30" i="39"/>
  <c r="U29" i="39"/>
  <c r="T6" i="39"/>
  <c r="U34" i="39"/>
  <c r="S27" i="39"/>
  <c r="T39" i="39"/>
  <c r="U11" i="39"/>
  <c r="R26" i="39"/>
  <c r="S36" i="39"/>
  <c r="S18" i="39"/>
  <c r="U9" i="39"/>
  <c r="S34" i="39"/>
  <c r="T32" i="39"/>
  <c r="S12" i="39"/>
  <c r="R23" i="39"/>
  <c r="T19" i="39"/>
  <c r="R36" i="39"/>
  <c r="R32" i="39"/>
  <c r="S8" i="39"/>
  <c r="R24" i="39"/>
  <c r="R12" i="39"/>
  <c r="T8" i="39"/>
  <c r="S10" i="39"/>
  <c r="T25" i="39"/>
  <c r="T35" i="39"/>
  <c r="R29" i="39"/>
  <c r="U4" i="39"/>
  <c r="U16" i="39"/>
  <c r="T15" i="39"/>
  <c r="T17" i="39"/>
  <c r="T22" i="39"/>
  <c r="U12" i="39"/>
  <c r="S5" i="39"/>
  <c r="R8" i="39"/>
  <c r="R4" i="39"/>
  <c r="T28" i="39"/>
  <c r="T18" i="39"/>
  <c r="S26" i="39"/>
  <c r="S25" i="39"/>
  <c r="U17" i="39"/>
  <c r="S23" i="39"/>
  <c r="U5" i="39"/>
  <c r="T36" i="39"/>
  <c r="R16" i="39"/>
  <c r="T9" i="39"/>
  <c r="U38" i="39"/>
  <c r="R35" i="39"/>
  <c r="S22" i="39"/>
  <c r="S19" i="39"/>
  <c r="R34" i="39"/>
  <c r="T26" i="39"/>
  <c r="R37" i="39"/>
  <c r="R7" i="39"/>
  <c r="T24" i="39"/>
  <c r="S30" i="39"/>
  <c r="R25" i="39"/>
  <c r="T5" i="39"/>
  <c r="U25" i="39"/>
  <c r="T16" i="39"/>
  <c r="U35" i="39"/>
  <c r="U36" i="39"/>
  <c r="S39" i="39"/>
  <c r="T10" i="39"/>
  <c r="R14" i="39"/>
  <c r="S38" i="39"/>
  <c r="U27" i="39"/>
  <c r="T4" i="39"/>
  <c r="S6" i="39"/>
  <c r="T23" i="39"/>
  <c r="U21" i="39"/>
  <c r="S4" i="39"/>
  <c r="R38" i="39"/>
</calcChain>
</file>

<file path=xl/sharedStrings.xml><?xml version="1.0" encoding="utf-8"?>
<sst xmlns="http://schemas.openxmlformats.org/spreadsheetml/2006/main" count="8279" uniqueCount="184">
  <si>
    <r>
      <rPr>
        <b/>
        <sz val="18"/>
        <color indexed="8"/>
        <rFont val="Verdana"/>
        <family val="2"/>
      </rPr>
      <t>SH</t>
    </r>
    <r>
      <rPr>
        <sz val="18"/>
        <color indexed="8"/>
        <rFont val="Verdana"/>
        <family val="2"/>
      </rPr>
      <t xml:space="preserve">ort </t>
    </r>
    <r>
      <rPr>
        <b/>
        <sz val="18"/>
        <color indexed="8"/>
        <rFont val="Verdana"/>
        <family val="2"/>
      </rPr>
      <t>A</t>
    </r>
    <r>
      <rPr>
        <sz val="18"/>
        <color indexed="8"/>
        <rFont val="Verdana"/>
        <family val="2"/>
      </rPr>
      <t xml:space="preserve">ssessment of </t>
    </r>
    <r>
      <rPr>
        <b/>
        <sz val="18"/>
        <color indexed="8"/>
        <rFont val="Verdana"/>
        <family val="2"/>
      </rPr>
      <t>R</t>
    </r>
    <r>
      <rPr>
        <sz val="18"/>
        <color indexed="8"/>
        <rFont val="Verdana"/>
        <family val="2"/>
      </rPr>
      <t xml:space="preserve">enewable </t>
    </r>
    <r>
      <rPr>
        <b/>
        <sz val="18"/>
        <color indexed="8"/>
        <rFont val="Verdana"/>
        <family val="2"/>
      </rPr>
      <t>E</t>
    </r>
    <r>
      <rPr>
        <sz val="18"/>
        <color indexed="8"/>
        <rFont val="Verdana"/>
        <family val="2"/>
      </rPr>
      <t xml:space="preserve">nergy </t>
    </r>
    <r>
      <rPr>
        <b/>
        <sz val="18"/>
        <color indexed="8"/>
        <rFont val="Verdana"/>
        <family val="2"/>
      </rPr>
      <t>S</t>
    </r>
    <r>
      <rPr>
        <sz val="18"/>
        <color indexed="8"/>
        <rFont val="Verdana"/>
        <family val="2"/>
      </rPr>
      <t>ources</t>
    </r>
  </si>
  <si>
    <t>The objective of the SHARES tool is to facilitate the calculation of the share of</t>
  </si>
  <si>
    <t>energy from renewable sources according to Directive 2009/28/EC.</t>
  </si>
  <si>
    <t>Methodology details and additional information is also available:</t>
  </si>
  <si>
    <t>http://ec.europa.eu/eurostat/web/energy/data/shares</t>
  </si>
  <si>
    <t>A possible break in time series could be explained by various issues, including a late transposition of Directive 2009/28/EC. Readers are encouraged to analyse the energy sector and all national specificities before drawing any conclusions from the data presented in this file.</t>
  </si>
  <si>
    <r>
      <t xml:space="preserve">For any questions or comments with respect to data in this file,
please contact </t>
    </r>
    <r>
      <rPr>
        <b/>
        <sz val="11"/>
        <color indexed="8"/>
        <rFont val="Verdana"/>
        <family val="2"/>
      </rPr>
      <t>ESTAT-ENERGY@EC.EUROPA.EU</t>
    </r>
    <r>
      <rPr>
        <sz val="11"/>
        <color indexed="8"/>
        <rFont val="Verdana"/>
        <family val="2"/>
      </rPr>
      <t xml:space="preserve">
or Fernando Diaz Alonso (Fernando.Diaz-Alonso@ec.europa.eu)
or Marek Šturc (Marek.Sturc@ec.europa.eu).</t>
    </r>
  </si>
  <si>
    <t>Last updated:</t>
  </si>
  <si>
    <t>Electricity</t>
  </si>
  <si>
    <t>Hydro</t>
  </si>
  <si>
    <t>Wind</t>
  </si>
  <si>
    <t>Solar</t>
  </si>
  <si>
    <t>Solid biofuels</t>
  </si>
  <si>
    <t>All other renewables</t>
  </si>
  <si>
    <t>Total (RES-E numerator)</t>
  </si>
  <si>
    <t>Notes: Hydro is normalised and excluding pumping. Wind is normalised. Solar includes solar photovoltaics and solar thermal generation. All other renewables includes electricity generation from gaseous and liquid biofuels, renewable municipal waste, geothermal, and tide, wave &amp; ocean.</t>
  </si>
  <si>
    <t>Electricity generation from all sources</t>
  </si>
  <si>
    <t>Total (RES-E denominator)</t>
  </si>
  <si>
    <t>RES-E [%]</t>
  </si>
  <si>
    <t/>
  </si>
  <si>
    <t>Transport</t>
  </si>
  <si>
    <t>Ren. electricity in road transport</t>
  </si>
  <si>
    <t>Ren. electricity in rail transport</t>
  </si>
  <si>
    <t>Ren. electricity in all other transport modes</t>
  </si>
  <si>
    <t>Compliant biofuels*</t>
  </si>
  <si>
    <t>Annex IX</t>
  </si>
  <si>
    <t>û</t>
  </si>
  <si>
    <t>3(4)d first paragraph</t>
  </si>
  <si>
    <t>3(4)d third paragraph subsection (i) and (ii)</t>
  </si>
  <si>
    <t>other compliant biofuels</t>
  </si>
  <si>
    <t>Non-compliant biofuels</t>
  </si>
  <si>
    <t>Other renewable energies</t>
  </si>
  <si>
    <t>Total (RES-T numerator with multiplicators)</t>
  </si>
  <si>
    <t>* In period 2004-2010 all consumed biofuels are included in this category; as of 2011 only those compliant with Articles 17 and 18 of Directive 2009/28/EC.</t>
  </si>
  <si>
    <t>Fuel used in transport (as defined in Article 3)</t>
  </si>
  <si>
    <t>Total (RES-T denominator with multiplicators)</t>
  </si>
  <si>
    <t>Note: All calculation provisions set out in Directive 2009/28/EC are applied to the total numerator and the total denominator</t>
  </si>
  <si>
    <t>RES-T [%]</t>
  </si>
  <si>
    <t>Heating and cooling</t>
  </si>
  <si>
    <t>Final energy consumption</t>
  </si>
  <si>
    <t>Derived heat</t>
  </si>
  <si>
    <t>Heat pumps</t>
  </si>
  <si>
    <t>Total (RES-H&amp;C numerator)</t>
  </si>
  <si>
    <t>All fuel consumed for heating and cooling</t>
  </si>
  <si>
    <t>Total (RES-H&amp;C denominator)</t>
  </si>
  <si>
    <t>Note: total includes all elements of "gross final consumption of energy" other than electricity and for other pruposes than transport</t>
  </si>
  <si>
    <t>RES-H&amp;C [%]</t>
  </si>
  <si>
    <t>Article 5: Gross final consumption of energy from renewable sources</t>
  </si>
  <si>
    <t>(a) electricity</t>
  </si>
  <si>
    <t>(b) heating and cooling</t>
  </si>
  <si>
    <t>(c) transport</t>
  </si>
  <si>
    <t xml:space="preserve">(a) + (b) + (c) </t>
  </si>
  <si>
    <t>(a) + (b) + (c) adjusted with 7% limit</t>
  </si>
  <si>
    <t>Note: electricity used in transport is included in transport and thus not included in electricity</t>
  </si>
  <si>
    <t>Articles 6-11: Statistical Transfers &amp; Joint Projects</t>
  </si>
  <si>
    <t>total amount to be added</t>
  </si>
  <si>
    <t>total amount to be deduced</t>
  </si>
  <si>
    <t>Total (RES numerator)</t>
  </si>
  <si>
    <t>Article 2 (f): Gross final consumption of energy</t>
  </si>
  <si>
    <t>GFCoE</t>
  </si>
  <si>
    <t>Article 5 (6): Aviation adjustment</t>
  </si>
  <si>
    <t>Total before adjustment</t>
  </si>
  <si>
    <t>Total (RES denominator)</t>
  </si>
  <si>
    <t>RES [%]</t>
  </si>
  <si>
    <t>Indicative Trajectory</t>
  </si>
  <si>
    <t>2011-2012</t>
  </si>
  <si>
    <t>2013-2014</t>
  </si>
  <si>
    <t>2015-2016</t>
  </si>
  <si>
    <t>2017-2018</t>
  </si>
  <si>
    <t>Target</t>
  </si>
  <si>
    <r>
      <t>S</t>
    </r>
    <r>
      <rPr>
        <b/>
        <vertAlign val="subscript"/>
        <sz val="16"/>
        <color rgb="FF000000"/>
        <rFont val="Arial Narrow"/>
        <family val="2"/>
      </rPr>
      <t>2005</t>
    </r>
  </si>
  <si>
    <t>ktoe</t>
  </si>
  <si>
    <r>
      <t>S</t>
    </r>
    <r>
      <rPr>
        <b/>
        <vertAlign val="subscript"/>
        <sz val="16"/>
        <color theme="1"/>
        <rFont val="Arial Narrow"/>
        <family val="2"/>
      </rPr>
      <t>2005</t>
    </r>
  </si>
  <si>
    <t>TJ (terajoule)</t>
  </si>
  <si>
    <t>Tcal (teracalorie)</t>
  </si>
  <si>
    <t>ktoe (thousand tonnes of oil equivalent)</t>
  </si>
  <si>
    <t>GWh (gigawatt hour)</t>
  </si>
  <si>
    <t>Mbtu (million British thermal unit)</t>
  </si>
  <si>
    <t>Lithuania</t>
  </si>
  <si>
    <t>v2018.031219</t>
  </si>
  <si>
    <t>Denmark</t>
  </si>
  <si>
    <t>v2018.041019</t>
  </si>
  <si>
    <t>France</t>
  </si>
  <si>
    <t>v2018.151119</t>
  </si>
  <si>
    <t>Ireland</t>
  </si>
  <si>
    <t>Luxembourg</t>
  </si>
  <si>
    <t>v2018.121119</t>
  </si>
  <si>
    <t>Latvia</t>
  </si>
  <si>
    <t>Poland</t>
  </si>
  <si>
    <t>v2018.281119</t>
  </si>
  <si>
    <t>Romania</t>
  </si>
  <si>
    <t>:</t>
  </si>
  <si>
    <t>North Macedonia</t>
  </si>
  <si>
    <t>Serbia</t>
  </si>
  <si>
    <t>Turkey</t>
  </si>
  <si>
    <t>Germany</t>
  </si>
  <si>
    <t>Croatia</t>
  </si>
  <si>
    <t>Czechia</t>
  </si>
  <si>
    <t>Portugal</t>
  </si>
  <si>
    <t>Norway</t>
  </si>
  <si>
    <t>Belgium</t>
  </si>
  <si>
    <t>Austria</t>
  </si>
  <si>
    <t>Slovenia</t>
  </si>
  <si>
    <t>Slovak Republic</t>
  </si>
  <si>
    <t>Netherlands</t>
  </si>
  <si>
    <t>Cyprus</t>
  </si>
  <si>
    <t>United Kingdom</t>
  </si>
  <si>
    <t>Italy</t>
  </si>
  <si>
    <t>Estonia</t>
  </si>
  <si>
    <t>Sweden</t>
  </si>
  <si>
    <t>Hungary</t>
  </si>
  <si>
    <t>Bulgaria</t>
  </si>
  <si>
    <t>Malta</t>
  </si>
  <si>
    <r>
      <t xml:space="preserve">Kosovo </t>
    </r>
    <r>
      <rPr>
        <b/>
        <sz val="14"/>
        <rFont val="Arial Narrow"/>
        <family val="2"/>
      </rPr>
      <t>(under UNSCR 1244/99)</t>
    </r>
  </si>
  <si>
    <t>Spain</t>
  </si>
  <si>
    <t>Finland</t>
  </si>
  <si>
    <t>Greece</t>
  </si>
  <si>
    <t>EU-28</t>
  </si>
  <si>
    <t>2011-2012 average</t>
  </si>
  <si>
    <t>2013-2014 average</t>
  </si>
  <si>
    <t>2015-2016 average</t>
  </si>
  <si>
    <t xml:space="preserve">
2011-2012</t>
  </si>
  <si>
    <t>indicative
2013-2014</t>
  </si>
  <si>
    <t>2020 target</t>
  </si>
  <si>
    <t>EU28</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</si>
  <si>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</si>
  <si>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</si>
  <si>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</si>
  <si>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</si>
  <si>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</si>
  <si>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</si>
  <si>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</si>
  <si>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</si>
  <si>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</si>
  <si>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</si>
  <si>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</si>
  <si>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</si>
  <si>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</si>
  <si>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</si>
  <si>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</si>
  <si>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</si>
  <si>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</si>
  <si>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</si>
  <si>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</si>
  <si>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</si>
  <si>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</si>
  <si>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</si>
  <si>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</si>
  <si>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</si>
  <si>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</si>
  <si>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</si>
  <si>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</si>
  <si>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</si>
  <si>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NO</t>
  </si>
  <si>
    <t>ME</t>
  </si>
  <si>
    <t>Montenegro</t>
  </si>
  <si>
    <t>AL</t>
  </si>
  <si>
    <t>Albania</t>
  </si>
  <si>
    <t>RS</t>
  </si>
  <si>
    <t>MK</t>
  </si>
  <si>
    <t>TR</t>
  </si>
  <si>
    <t>XK</t>
  </si>
  <si>
    <t>Greece (estimated)</t>
  </si>
  <si>
    <t>2017-2018 average</t>
  </si>
  <si>
    <t>trajectory
2017-2018</t>
  </si>
  <si>
    <t xml:space="preserve">
2015-2016</t>
  </si>
  <si>
    <t xml:space="preserve">SHARES tool version 2018 takes into account specific calculation provisions as in place in Directive 2009/28/EC, in addition to the new possibility to allocate domestically produced biomethane to the transport sector on the basis of the mass-balance system (with appropriate traceability requirements). </t>
  </si>
  <si>
    <r>
      <t xml:space="preserve">SHARES 2018                             </t>
    </r>
    <r>
      <rPr>
        <b/>
        <sz val="24"/>
        <color theme="1"/>
        <rFont val="Verdana"/>
        <family val="2"/>
      </rPr>
      <t>summary results</t>
    </r>
  </si>
  <si>
    <t>estimated</t>
  </si>
  <si>
    <r>
      <t>S</t>
    </r>
    <r>
      <rPr>
        <b/>
        <vertAlign val="subscript"/>
        <sz val="9"/>
        <color theme="1"/>
        <rFont val="Arial"/>
        <family val="2"/>
      </rPr>
      <t xml:space="preserve">2005 </t>
    </r>
    <r>
      <rPr>
        <b/>
        <vertAlign val="superscript"/>
        <sz val="9"/>
        <color theme="1"/>
        <rFont val="Arial"/>
        <family val="2"/>
      </rPr>
      <t>(1)</t>
    </r>
  </si>
  <si>
    <r>
      <t xml:space="preserve">Kosovo </t>
    </r>
    <r>
      <rPr>
        <b/>
        <vertAlign val="superscript"/>
        <sz val="8"/>
        <color theme="1"/>
        <rFont val="Arial"/>
        <family val="2"/>
      </rPr>
      <t>(2)</t>
    </r>
  </si>
  <si>
    <t>Not available</t>
  </si>
  <si>
    <t>(:)</t>
  </si>
  <si>
    <t>Overall share of energy from renewable sources, 2004-2018 (%) - Directive 2009/28/EC</t>
  </si>
  <si>
    <t>Share of energy from renewable sources in gross electricity consumption, 2004-2018 (%) - Directive 2009/28/EC</t>
  </si>
  <si>
    <r>
      <t xml:space="preserve">Kosovo </t>
    </r>
    <r>
      <rPr>
        <b/>
        <vertAlign val="superscript"/>
        <sz val="8"/>
        <color theme="1"/>
        <rFont val="Arial"/>
        <family val="2"/>
      </rPr>
      <t>(1)</t>
    </r>
  </si>
  <si>
    <t>Share of energy from renewable sources for heating and cooling, 2004-2018 (%) - Directive 2009/28/EC</t>
  </si>
  <si>
    <r>
      <t>Kosovo</t>
    </r>
    <r>
      <rPr>
        <b/>
        <vertAlign val="superscript"/>
        <sz val="8"/>
        <color theme="1"/>
        <rFont val="Arial"/>
        <family val="2"/>
      </rPr>
      <t xml:space="preserve"> (1)</t>
    </r>
  </si>
  <si>
    <t>Share of energy from renewable sources in transport, 2004-2018 (%) - Directive 2009/28/EC</t>
  </si>
  <si>
    <t>07 February 2019</t>
  </si>
  <si>
    <t>EU-27 (from 2020)</t>
  </si>
  <si>
    <t>EU27</t>
  </si>
  <si>
    <t>EU27_2019</t>
  </si>
  <si>
    <t>EU27 from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</si>
</sst>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E_C_U_-;\-* #,##0.00\ _E_C_U_-;_-* &quot;-&quot;??\ _E_C_U_-;_-@_-"/>
    <numFmt numFmtId="165" formatCode="???,???.00"/>
    <numFmt numFmtId="166" formatCode="#,##0.0000"/>
    <numFmt numFmtId="167" formatCode="#,##0.0"/>
    <numFmt numFmtId="168" formatCode="0.0%"/>
    <numFmt numFmtId="169" formatCode="_-* #,##0\ _€_-;\-* #,##0\ _€_-;_-* &quot;-&quot;??\ _€_-;_-@_-"/>
    <numFmt numFmtId="170" formatCode="#,##0.000"/>
  </numFmts>
  <fonts count="55" x14ac:knownFonts="1">
    <font>
      <sz val="11"/>
      <color theme="1"/>
      <name val="Calibri"/>
      <family val="2"/>
      <scheme val="minor"/>
    </font>
    <font>
      <sz val="10"/>
      <name val="Arial"/>
      <family val="2"/>
    </font>
    <font>
      <sz val="8"/>
      <color theme="1"/>
      <name val="Verdana"/>
      <family val="2"/>
    </font>
    <font>
      <b/>
      <sz val="26"/>
      <color theme="1"/>
      <name val="Verdana"/>
      <family val="2"/>
    </font>
    <font>
      <b/>
      <sz val="24"/>
      <color theme="1"/>
      <name val="Verdana"/>
      <family val="2"/>
    </font>
    <font>
      <sz val="18"/>
      <color theme="1"/>
      <name val="Verdana"/>
      <family val="2"/>
    </font>
    <font>
      <b/>
      <sz val="18"/>
      <color indexed="8"/>
      <name val="Verdana"/>
      <family val="2"/>
    </font>
    <font>
      <sz val="18"/>
      <color indexed="8"/>
      <name val="Verdana"/>
      <family val="2"/>
    </font>
    <font>
      <b/>
      <sz val="18"/>
      <color theme="0"/>
      <name val="Verdana"/>
      <family val="2"/>
    </font>
    <font>
      <sz val="11"/>
      <color theme="1"/>
      <name val="Verdana"/>
      <family val="2"/>
    </font>
    <font>
      <u/>
      <sz val="10"/>
      <color theme="10"/>
      <name val="Arial"/>
      <family val="2"/>
    </font>
    <font>
      <u/>
      <sz val="11"/>
      <color theme="10"/>
      <name val="Verdana"/>
      <family val="2"/>
    </font>
    <font>
      <b/>
      <sz val="11"/>
      <color theme="1"/>
      <name val="Verdana"/>
      <family val="2"/>
    </font>
    <font>
      <b/>
      <sz val="11"/>
      <color indexed="8"/>
      <name val="Verdana"/>
      <family val="2"/>
    </font>
    <font>
      <sz val="11"/>
      <color indexed="8"/>
      <name val="Verdana"/>
      <family val="2"/>
    </font>
    <font>
      <sz val="9"/>
      <name val="Times New Roman"/>
      <family val="1"/>
    </font>
    <font>
      <b/>
      <sz val="9"/>
      <name val="Times New Roman"/>
      <family val="1"/>
    </font>
    <font>
      <sz val="10"/>
      <color theme="1"/>
      <name val="Arial"/>
      <family val="2"/>
    </font>
    <font>
      <b/>
      <sz val="12"/>
      <name val="Times New Roman"/>
      <family val="1"/>
    </font>
    <font>
      <sz val="9"/>
      <name val="Arial"/>
      <family val="2"/>
    </font>
    <font>
      <sz val="8"/>
      <name val="Helvetica"/>
      <family val="2"/>
    </font>
    <font>
      <b/>
      <sz val="12"/>
      <color indexed="10"/>
      <name val="Arial"/>
      <family val="2"/>
    </font>
    <font>
      <sz val="10"/>
      <color rgb="FF000000"/>
      <name val="Arial Narrow"/>
      <family val="2"/>
    </font>
    <font>
      <b/>
      <sz val="20"/>
      <name val="Arial Narrow"/>
      <family val="2"/>
    </font>
    <font>
      <sz val="9"/>
      <color rgb="FF000000"/>
      <name val="Arial Narrow"/>
      <family val="2"/>
    </font>
    <font>
      <sz val="16"/>
      <color rgb="FF000000"/>
      <name val="Arial Narrow"/>
      <family val="2"/>
    </font>
    <font>
      <b/>
      <sz val="16"/>
      <color rgb="FF000000"/>
      <name val="Arial Narrow"/>
      <family val="2"/>
    </font>
    <font>
      <b/>
      <sz val="9"/>
      <color rgb="FF000000"/>
      <name val="Arial Narrow"/>
      <family val="2"/>
    </font>
    <font>
      <b/>
      <sz val="16"/>
      <name val="Arial Narrow"/>
      <family val="2"/>
    </font>
    <font>
      <sz val="9"/>
      <name val="Arial Narrow"/>
      <family val="2"/>
    </font>
    <font>
      <sz val="8"/>
      <name val="Arial Narrow"/>
      <family val="2"/>
    </font>
    <font>
      <sz val="8"/>
      <color rgb="FF000000"/>
      <name val="Wingdings"/>
      <charset val="2"/>
    </font>
    <font>
      <b/>
      <vertAlign val="subscript"/>
      <sz val="16"/>
      <color rgb="FF000000"/>
      <name val="Arial Narrow"/>
      <family val="2"/>
    </font>
    <font>
      <b/>
      <sz val="10"/>
      <color rgb="FF000000"/>
      <name val="Arial Narrow"/>
      <family val="2"/>
    </font>
    <font>
      <sz val="10"/>
      <color theme="1"/>
      <name val="Arial Narrow"/>
      <family val="2"/>
    </font>
    <font>
      <sz val="9"/>
      <color theme="1"/>
      <name val="Arial Narrow"/>
      <family val="2"/>
    </font>
    <font>
      <sz val="16"/>
      <color theme="1"/>
      <name val="Arial Narrow"/>
      <family val="2"/>
    </font>
    <font>
      <b/>
      <sz val="16"/>
      <color theme="1"/>
      <name val="Arial Narrow"/>
      <family val="2"/>
    </font>
    <font>
      <b/>
      <sz val="9"/>
      <color theme="1"/>
      <name val="Arial Narrow"/>
      <family val="2"/>
    </font>
    <font>
      <sz val="8"/>
      <color theme="1"/>
      <name val="Wingdings"/>
      <charset val="2"/>
    </font>
    <font>
      <b/>
      <vertAlign val="subscript"/>
      <sz val="16"/>
      <color theme="1"/>
      <name val="Arial Narrow"/>
      <family val="2"/>
    </font>
    <font>
      <b/>
      <sz val="8"/>
      <name val="Arial Narrow"/>
      <family val="2"/>
    </font>
    <font>
      <b/>
      <sz val="10"/>
      <color theme="1"/>
      <name val="Arial Narrow"/>
      <family val="2"/>
    </font>
    <font>
      <sz val="11"/>
      <color theme="1"/>
      <name val="Calibri"/>
      <family val="2"/>
      <scheme val="minor"/>
    </font>
    <font>
      <b/>
      <sz val="14"/>
      <name val="Arial Narrow"/>
      <family val="2"/>
    </font>
    <font>
      <b/>
      <sz val="22"/>
      <color rgb="FFFF0000"/>
      <name val="Arial Narrow"/>
      <family val="2"/>
    </font>
    <font>
      <b/>
      <sz val="10"/>
      <color theme="1"/>
      <name val="Arial"/>
      <family val="2"/>
    </font>
    <font>
      <sz val="8"/>
      <color theme="1"/>
      <name val="Arial"/>
      <family val="2"/>
    </font>
    <font>
      <b/>
      <sz val="18"/>
      <color rgb="FFE1D921"/>
      <name val="Arial Narrow"/>
      <family val="2"/>
    </font>
    <font>
      <b/>
      <sz val="9"/>
      <color theme="1"/>
      <name val="Arial"/>
      <family val="2"/>
    </font>
    <font>
      <b/>
      <sz val="8"/>
      <color theme="1"/>
      <name val="Arial"/>
      <family val="2"/>
    </font>
    <font>
      <b/>
      <vertAlign val="subscript"/>
      <sz val="9"/>
      <color theme="1"/>
      <name val="Arial"/>
      <family val="2"/>
    </font>
    <font>
      <b/>
      <sz val="24"/>
      <color rgb="FFFF0000"/>
      <name val="Arial Narrow"/>
      <family val="2"/>
    </font>
    <font>
      <b/>
      <vertAlign val="superscript"/>
      <sz val="9"/>
      <color theme="1"/>
      <name val="Arial"/>
      <family val="2"/>
    </font>
    <font>
      <b/>
      <vertAlign val="superscript"/>
      <sz val="8"/>
      <color theme="1"/>
      <name val="Arial"/>
      <family val="2"/>
    </font>
  </fonts>
  <fills count="12">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E1D921"/>
        <bgColor indexed="64"/>
      </patternFill>
    </fill>
    <fill>
      <patternFill patternType="solid">
        <fgColor indexed="43"/>
        <bgColor indexed="64"/>
      </patternFill>
    </fill>
    <fill>
      <patternFill patternType="solid">
        <fgColor indexed="22"/>
        <bgColor indexed="64"/>
      </patternFill>
    </fill>
    <fill>
      <patternFill patternType="darkTrellis"/>
    </fill>
    <fill>
      <patternFill patternType="solid">
        <fgColor rgb="FFBBFFFD"/>
        <bgColor rgb="FF000000"/>
      </patternFill>
    </fill>
    <fill>
      <patternFill patternType="solid">
        <fgColor rgb="FF77FFFC"/>
        <bgColor rgb="FF000000"/>
      </patternFill>
    </fill>
    <fill>
      <patternFill patternType="solid">
        <fgColor rgb="FFBBFFFD"/>
        <bgColor indexed="64"/>
      </patternFill>
    </fill>
    <fill>
      <patternFill patternType="solid">
        <fgColor rgb="FF77FFFC"/>
        <bgColor indexed="64"/>
      </patternFill>
    </fill>
  </fills>
  <borders count="3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double">
        <color indexed="64"/>
      </right>
      <top/>
      <bottom/>
      <diagonal/>
    </border>
    <border>
      <left/>
      <right style="thin">
        <color indexed="64"/>
      </right>
      <top style="thin">
        <color indexed="64"/>
      </top>
      <bottom/>
      <diagonal/>
    </border>
    <border>
      <left style="thin">
        <color indexed="64"/>
      </left>
      <right/>
      <top/>
      <bottom/>
      <diagonal/>
    </border>
    <border>
      <left/>
      <right style="double">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style="hair">
        <color rgb="FFA6A6A6"/>
      </left>
      <right/>
      <top style="thin">
        <color rgb="FF000000"/>
      </top>
      <bottom style="thin">
        <color rgb="FF000000"/>
      </bottom>
      <diagonal/>
    </border>
    <border>
      <left/>
      <right/>
      <top/>
      <bottom style="hair">
        <color rgb="FFC0C0C0"/>
      </bottom>
      <diagonal/>
    </border>
    <border>
      <left style="hair">
        <color rgb="FFA6A6A6"/>
      </left>
      <right/>
      <top/>
      <bottom style="hair">
        <color rgb="FFC0C0C0"/>
      </bottom>
      <diagonal/>
    </border>
    <border>
      <left/>
      <right/>
      <top style="hair">
        <color rgb="FFC0C0C0"/>
      </top>
      <bottom style="hair">
        <color rgb="FFC0C0C0"/>
      </bottom>
      <diagonal/>
    </border>
    <border>
      <left style="hair">
        <color rgb="FFA6A6A6"/>
      </left>
      <right/>
      <top style="hair">
        <color rgb="FFC0C0C0"/>
      </top>
      <bottom style="hair">
        <color rgb="FFC0C0C0"/>
      </bottom>
      <diagonal/>
    </border>
    <border>
      <left/>
      <right/>
      <top style="hair">
        <color rgb="FFC0C0C0"/>
      </top>
      <bottom style="thin">
        <color indexed="64"/>
      </bottom>
      <diagonal/>
    </border>
    <border>
      <left style="hair">
        <color rgb="FFA6A6A6"/>
      </left>
      <right style="hair">
        <color rgb="FFA6A6A6"/>
      </right>
      <top style="hair">
        <color rgb="FFC0C0C0"/>
      </top>
      <bottom style="thin">
        <color indexed="64"/>
      </bottom>
      <diagonal/>
    </border>
    <border>
      <left style="hair">
        <color rgb="FFA6A6A6"/>
      </left>
      <right/>
      <top style="hair">
        <color rgb="FFC0C0C0"/>
      </top>
      <bottom style="thin">
        <color rgb="FF000000"/>
      </bottom>
      <diagonal/>
    </border>
    <border>
      <left style="hair">
        <color rgb="FFA6A6A6"/>
      </left>
      <right/>
      <top style="hair">
        <color rgb="FFC0C0C0"/>
      </top>
      <bottom style="thin">
        <color indexed="64"/>
      </bottom>
      <diagonal/>
    </border>
    <border>
      <left style="hair">
        <color rgb="FFA6A6A6"/>
      </left>
      <right style="hair">
        <color rgb="FFA6A6A6"/>
      </right>
      <top/>
      <bottom style="hair">
        <color rgb="FFC0C0C0"/>
      </bottom>
      <diagonal/>
    </border>
    <border>
      <left style="hair">
        <color rgb="FFA6A6A6"/>
      </left>
      <right style="hair">
        <color rgb="FFA6A6A6"/>
      </right>
      <top style="hair">
        <color rgb="FFC0C0C0"/>
      </top>
      <bottom style="hair">
        <color rgb="FFC0C0C0"/>
      </bottom>
      <diagonal/>
    </border>
    <border>
      <left style="hair">
        <color rgb="FFA6A6A6"/>
      </left>
      <right style="hair">
        <color rgb="FFA6A6A6"/>
      </right>
      <top style="hair">
        <color rgb="FFC0C0C0"/>
      </top>
      <bottom/>
      <diagonal/>
    </border>
    <border>
      <left style="hair">
        <color rgb="FFA6A6A6"/>
      </left>
      <right/>
      <top style="hair">
        <color rgb="FFC0C0C0"/>
      </top>
      <bottom/>
      <diagonal/>
    </border>
    <border>
      <left style="hair">
        <color rgb="FFA6A6A6"/>
      </left>
      <right/>
      <top/>
      <bottom style="thin">
        <color indexed="64"/>
      </bottom>
      <diagonal/>
    </border>
    <border>
      <left style="hair">
        <color rgb="FFA6A6A6"/>
      </left>
      <right/>
      <top/>
      <bottom style="thin">
        <color rgb="FF000000"/>
      </bottom>
      <diagonal/>
    </border>
    <border>
      <left style="hair">
        <color rgb="FFA6A6A6"/>
      </left>
      <right/>
      <top style="thin">
        <color indexed="64"/>
      </top>
      <bottom style="thin">
        <color indexed="64"/>
      </bottom>
      <diagonal/>
    </border>
    <border>
      <left/>
      <right/>
      <top style="hair">
        <color rgb="FFC0C0C0"/>
      </top>
      <bottom/>
      <diagonal/>
    </border>
    <border>
      <left/>
      <right style="hair">
        <color rgb="FFA6A6A6"/>
      </right>
      <top style="thin">
        <color indexed="64"/>
      </top>
      <bottom style="thin">
        <color indexed="64"/>
      </bottom>
      <diagonal/>
    </border>
    <border>
      <left/>
      <right style="hair">
        <color rgb="FFA6A6A6"/>
      </right>
      <top/>
      <bottom style="hair">
        <color rgb="FFC0C0C0"/>
      </bottom>
      <diagonal/>
    </border>
    <border>
      <left style="hair">
        <color rgb="FFA6A6A6"/>
      </left>
      <right style="hair">
        <color rgb="FFA6A6A6"/>
      </right>
      <top/>
      <bottom/>
      <diagonal/>
    </border>
    <border>
      <left style="thin">
        <color indexed="64"/>
      </left>
      <right/>
      <top style="thin">
        <color indexed="64"/>
      </top>
      <bottom style="thin">
        <color indexed="64"/>
      </bottom>
      <diagonal/>
    </border>
  </borders>
  <cellStyleXfs count="24">
    <xf numFmtId="0" fontId="0" fillId="0" borderId="0"/>
    <xf numFmtId="0" fontId="1" fillId="2" borderId="0" applyNumberFormat="0" applyFont="0" applyBorder="0" applyAlignment="0"/>
    <xf numFmtId="0" fontId="10" fillId="0" borderId="0" applyNumberFormat="0" applyFill="0" applyBorder="0" applyAlignment="0" applyProtection="0"/>
    <xf numFmtId="49" fontId="15" fillId="0" borderId="1" applyNumberFormat="0" applyFont="0" applyFill="0" applyBorder="0" applyProtection="0">
      <alignment horizontal="left" vertical="center" indent="5"/>
    </xf>
    <xf numFmtId="4" fontId="16" fillId="0" borderId="2" applyFill="0" applyBorder="0" applyProtection="0">
      <alignment horizontal="right" vertical="center"/>
    </xf>
    <xf numFmtId="164" fontId="1" fillId="0" borderId="0" applyFont="0" applyFill="0" applyBorder="0" applyAlignment="0" applyProtection="0"/>
    <xf numFmtId="43" fontId="17" fillId="0" borderId="0" applyFont="0" applyFill="0" applyBorder="0" applyAlignment="0" applyProtection="0"/>
    <xf numFmtId="0" fontId="1" fillId="5" borderId="0" applyNumberFormat="0" applyBorder="0" applyAlignment="0">
      <protection hidden="1"/>
    </xf>
    <xf numFmtId="0" fontId="18" fillId="0" borderId="0" applyNumberFormat="0" applyFill="0" applyBorder="0" applyAlignment="0" applyProtection="0"/>
    <xf numFmtId="165" fontId="19" fillId="0" borderId="0" applyNumberFormat="0" applyProtection="0">
      <alignment horizontal="center" vertical="center"/>
    </xf>
    <xf numFmtId="0" fontId="1" fillId="0" borderId="0"/>
    <xf numFmtId="0" fontId="17" fillId="0" borderId="0"/>
    <xf numFmtId="4" fontId="15" fillId="0" borderId="3" applyFill="0" applyBorder="0" applyProtection="0">
      <alignment horizontal="right" vertical="center"/>
    </xf>
    <xf numFmtId="0" fontId="15" fillId="0" borderId="3" applyNumberFormat="0" applyFill="0" applyAlignment="0" applyProtection="0"/>
    <xf numFmtId="0" fontId="20" fillId="6" borderId="0" applyNumberFormat="0" applyFont="0" applyBorder="0" applyAlignment="0" applyProtection="0"/>
    <xf numFmtId="0" fontId="1" fillId="0" borderId="0"/>
    <xf numFmtId="0" fontId="1" fillId="0" borderId="0"/>
    <xf numFmtId="166" fontId="15" fillId="7" borderId="3" applyNumberFormat="0" applyFont="0" applyBorder="0" applyAlignment="0" applyProtection="0">
      <alignment horizontal="right" vertical="center"/>
    </xf>
    <xf numFmtId="9" fontId="1" fillId="0" borderId="0" applyFont="0" applyFill="0" applyBorder="0" applyAlignment="0" applyProtection="0"/>
    <xf numFmtId="9" fontId="17" fillId="0" borderId="0" applyFont="0" applyFill="0" applyBorder="0" applyAlignment="0" applyProtection="0"/>
    <xf numFmtId="0" fontId="15" fillId="0" borderId="0"/>
    <xf numFmtId="0" fontId="21" fillId="0" borderId="4">
      <alignment horizontal="center"/>
      <protection hidden="1"/>
    </xf>
    <xf numFmtId="43" fontId="43" fillId="0" borderId="0" applyFont="0" applyFill="0" applyBorder="0" applyAlignment="0" applyProtection="0"/>
    <xf numFmtId="0" fontId="1" fillId="0" borderId="0"/>
  </cellStyleXfs>
  <cellXfs count="189">
    <xf numFmtId="0" fontId="0" fillId="0" borderId="0" xfId="0"/>
    <xf numFmtId="0" fontId="2" fillId="3" borderId="0" xfId="1" applyFont="1" applyFill="1" applyBorder="1" applyAlignment="1">
      <alignment vertical="center"/>
    </xf>
    <xf numFmtId="0" fontId="2" fillId="3" borderId="0"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applyAlignment="1">
      <alignment horizontal="left" vertical="center"/>
    </xf>
    <xf numFmtId="0" fontId="12" fillId="3" borderId="0" xfId="0" applyFont="1" applyFill="1" applyBorder="1" applyAlignment="1">
      <alignment vertical="center"/>
    </xf>
    <xf numFmtId="49" fontId="9" fillId="3" borderId="0" xfId="0" applyNumberFormat="1" applyFont="1" applyFill="1" applyBorder="1" applyAlignment="1">
      <alignment vertical="center"/>
    </xf>
    <xf numFmtId="49" fontId="9" fillId="3" borderId="0" xfId="0" applyNumberFormat="1" applyFont="1" applyFill="1" applyBorder="1" applyAlignment="1">
      <alignment horizontal="righ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vertical="center"/>
      <protection locked="0"/>
    </xf>
    <xf numFmtId="0" fontId="24" fillId="0" borderId="5" xfId="0" applyFont="1" applyFill="1" applyBorder="1" applyAlignment="1" applyProtection="1">
      <alignment vertical="center"/>
    </xf>
    <xf numFmtId="0" fontId="25" fillId="8" borderId="6" xfId="0" applyFont="1" applyFill="1" applyBorder="1" applyAlignment="1" applyProtection="1">
      <alignment vertical="center"/>
    </xf>
    <xf numFmtId="0" fontId="26" fillId="8" borderId="6" xfId="0" applyFont="1" applyFill="1" applyBorder="1" applyAlignment="1" applyProtection="1">
      <alignment vertical="center"/>
    </xf>
    <xf numFmtId="0" fontId="26"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4" fillId="0" borderId="0" xfId="0" applyFont="1" applyFill="1" applyBorder="1" applyAlignment="1" applyProtection="1">
      <alignment vertical="center"/>
    </xf>
    <xf numFmtId="167" fontId="24" fillId="0" borderId="0" xfId="0" applyNumberFormat="1" applyFont="1" applyFill="1" applyBorder="1" applyAlignment="1" applyProtection="1">
      <alignment vertical="center"/>
    </xf>
    <xf numFmtId="0" fontId="27" fillId="0" borderId="0" xfId="0" applyFont="1" applyFill="1" applyBorder="1" applyAlignment="1" applyProtection="1">
      <alignment vertical="center"/>
    </xf>
    <xf numFmtId="167" fontId="27" fillId="0" borderId="0" xfId="0" applyNumberFormat="1" applyFont="1" applyFill="1" applyBorder="1" applyAlignment="1" applyProtection="1">
      <alignment vertical="center"/>
    </xf>
    <xf numFmtId="0" fontId="26" fillId="9" borderId="7" xfId="0" applyFont="1" applyFill="1" applyBorder="1" applyAlignment="1" applyProtection="1">
      <alignment vertical="center"/>
    </xf>
    <xf numFmtId="0" fontId="25" fillId="9" borderId="7" xfId="0" applyFont="1" applyFill="1" applyBorder="1" applyAlignment="1" applyProtection="1">
      <alignment vertical="center"/>
    </xf>
    <xf numFmtId="10" fontId="28" fillId="9" borderId="7" xfId="18" applyNumberFormat="1" applyFont="1" applyFill="1" applyBorder="1" applyAlignment="1" applyProtection="1">
      <alignment horizontal="right" vertical="center"/>
    </xf>
    <xf numFmtId="165" fontId="29" fillId="0" borderId="0" xfId="9" applyFont="1" applyFill="1" applyBorder="1" applyAlignment="1" applyProtection="1">
      <alignment horizontal="left" vertical="center"/>
    </xf>
    <xf numFmtId="167" fontId="24" fillId="0" borderId="8" xfId="0" applyNumberFormat="1" applyFont="1" applyFill="1" applyBorder="1" applyAlignment="1" applyProtection="1">
      <alignment vertical="center"/>
    </xf>
    <xf numFmtId="165" fontId="30" fillId="0" borderId="9" xfId="9" applyFont="1" applyFill="1" applyBorder="1" applyAlignment="1" applyProtection="1">
      <alignment horizontal="left" vertical="center"/>
    </xf>
    <xf numFmtId="165" fontId="30" fillId="0" borderId="0" xfId="9" applyFont="1" applyFill="1" applyBorder="1" applyAlignment="1" applyProtection="1">
      <alignment horizontal="left" vertical="center"/>
    </xf>
    <xf numFmtId="167" fontId="31" fillId="0" borderId="0" xfId="9" applyNumberFormat="1" applyFont="1" applyFill="1" applyBorder="1" applyAlignment="1" applyProtection="1">
      <alignment horizontal="right" vertical="center"/>
    </xf>
    <xf numFmtId="167" fontId="31" fillId="0" borderId="8" xfId="9" applyNumberFormat="1" applyFont="1" applyFill="1" applyBorder="1" applyAlignment="1" applyProtection="1">
      <alignment horizontal="right" vertical="center"/>
    </xf>
    <xf numFmtId="165" fontId="30" fillId="0" borderId="10" xfId="9" applyFont="1" applyFill="1" applyBorder="1" applyAlignment="1" applyProtection="1">
      <alignment vertical="center"/>
    </xf>
    <xf numFmtId="167" fontId="27" fillId="0" borderId="8" xfId="0" applyNumberFormat="1" applyFont="1" applyFill="1" applyBorder="1" applyAlignment="1" applyProtection="1">
      <alignment vertical="center"/>
    </xf>
    <xf numFmtId="167" fontId="25" fillId="0" borderId="0" xfId="0" applyNumberFormat="1" applyFont="1" applyFill="1" applyBorder="1" applyAlignment="1" applyProtection="1">
      <alignment vertical="center"/>
    </xf>
    <xf numFmtId="10" fontId="28" fillId="9" borderId="11" xfId="18" applyNumberFormat="1" applyFont="1" applyFill="1" applyBorder="1" applyAlignment="1" applyProtection="1">
      <alignment horizontal="right" vertical="center"/>
    </xf>
    <xf numFmtId="165" fontId="28" fillId="0" borderId="0" xfId="9" applyFont="1" applyFill="1" applyBorder="1" applyAlignment="1" applyProtection="1">
      <alignment horizontal="left" vertical="center"/>
    </xf>
    <xf numFmtId="165" fontId="29" fillId="0" borderId="0" xfId="9" applyFont="1" applyFill="1" applyBorder="1" applyAlignment="1" applyProtection="1">
      <alignment vertical="center"/>
    </xf>
    <xf numFmtId="165" fontId="28" fillId="0" borderId="0" xfId="9" applyFont="1" applyFill="1" applyBorder="1" applyAlignment="1" applyProtection="1">
      <alignment vertical="center"/>
    </xf>
    <xf numFmtId="0" fontId="26" fillId="8" borderId="3" xfId="0" applyFont="1" applyFill="1" applyBorder="1" applyAlignment="1" applyProtection="1">
      <alignment horizontal="center" vertical="center"/>
    </xf>
    <xf numFmtId="0" fontId="24" fillId="0" borderId="12" xfId="0" applyFont="1" applyFill="1" applyBorder="1" applyAlignment="1" applyProtection="1">
      <alignment vertical="center"/>
    </xf>
    <xf numFmtId="0" fontId="24" fillId="0" borderId="13" xfId="0" applyFont="1" applyFill="1" applyBorder="1" applyAlignment="1" applyProtection="1">
      <alignment vertical="center"/>
    </xf>
    <xf numFmtId="0" fontId="26" fillId="8" borderId="14" xfId="0" applyFont="1" applyFill="1" applyBorder="1" applyAlignment="1" applyProtection="1">
      <alignment horizontal="center" vertical="center"/>
    </xf>
    <xf numFmtId="168" fontId="28" fillId="0" borderId="3" xfId="18" applyNumberFormat="1" applyFont="1" applyFill="1" applyBorder="1" applyAlignment="1" applyProtection="1">
      <alignment horizontal="center" vertical="center"/>
    </xf>
    <xf numFmtId="168" fontId="28" fillId="0" borderId="0" xfId="18" applyNumberFormat="1" applyFont="1" applyFill="1" applyBorder="1" applyAlignment="1" applyProtection="1">
      <alignment horizontal="right" vertical="center"/>
    </xf>
    <xf numFmtId="168" fontId="28" fillId="0" borderId="14" xfId="18" applyNumberFormat="1" applyFont="1" applyFill="1" applyBorder="1" applyAlignment="1" applyProtection="1">
      <alignment horizontal="center" vertical="center"/>
    </xf>
    <xf numFmtId="0" fontId="33" fillId="0" borderId="0" xfId="0" applyFont="1" applyFill="1" applyBorder="1" applyAlignment="1" applyProtection="1">
      <alignment vertical="center"/>
    </xf>
    <xf numFmtId="0" fontId="34" fillId="0" borderId="0" xfId="0" applyFont="1" applyAlignment="1" applyProtection="1">
      <alignment vertical="center"/>
    </xf>
    <xf numFmtId="0" fontId="34" fillId="0" borderId="0" xfId="0" applyFont="1" applyAlignment="1" applyProtection="1">
      <alignment vertical="center"/>
      <protection locked="0"/>
    </xf>
    <xf numFmtId="0" fontId="35" fillId="0" borderId="5" xfId="0" applyFont="1" applyBorder="1" applyAlignment="1" applyProtection="1">
      <alignment vertical="center"/>
    </xf>
    <xf numFmtId="0" fontId="35" fillId="0" borderId="0" xfId="0" applyFont="1" applyAlignment="1" applyProtection="1">
      <alignment vertical="center"/>
    </xf>
    <xf numFmtId="0" fontId="36" fillId="10" borderId="6" xfId="0" applyFont="1" applyFill="1" applyBorder="1" applyAlignment="1" applyProtection="1">
      <alignment vertical="center"/>
    </xf>
    <xf numFmtId="0" fontId="37" fillId="10" borderId="6" xfId="0" applyFont="1" applyFill="1" applyBorder="1" applyAlignment="1" applyProtection="1">
      <alignment vertical="center"/>
    </xf>
    <xf numFmtId="0" fontId="36" fillId="0" borderId="0" xfId="0" applyFont="1" applyAlignment="1" applyProtection="1">
      <alignment vertical="center"/>
    </xf>
    <xf numFmtId="0" fontId="37" fillId="0" borderId="0" xfId="0" applyFont="1" applyAlignment="1" applyProtection="1">
      <alignment vertical="center"/>
    </xf>
    <xf numFmtId="167" fontId="35" fillId="0" borderId="0" xfId="0" applyNumberFormat="1" applyFont="1" applyAlignment="1" applyProtection="1">
      <alignment vertical="center"/>
    </xf>
    <xf numFmtId="0" fontId="38" fillId="0" borderId="0" xfId="0" applyFont="1" applyAlignment="1" applyProtection="1">
      <alignment vertical="center"/>
    </xf>
    <xf numFmtId="167" fontId="38" fillId="0" borderId="0" xfId="0" applyNumberFormat="1" applyFont="1" applyAlignment="1" applyProtection="1">
      <alignment vertical="center"/>
    </xf>
    <xf numFmtId="0" fontId="37" fillId="11" borderId="7" xfId="0" applyFont="1" applyFill="1" applyBorder="1" applyAlignment="1" applyProtection="1">
      <alignment vertical="center"/>
    </xf>
    <xf numFmtId="0" fontId="36" fillId="11" borderId="7" xfId="0" applyFont="1" applyFill="1" applyBorder="1" applyAlignment="1" applyProtection="1">
      <alignment vertical="center"/>
    </xf>
    <xf numFmtId="10" fontId="28" fillId="11" borderId="7" xfId="18" applyNumberFormat="1" applyFont="1" applyFill="1" applyBorder="1" applyAlignment="1" applyProtection="1">
      <alignment horizontal="right" vertical="center"/>
    </xf>
    <xf numFmtId="167" fontId="35" fillId="0" borderId="8" xfId="0" applyNumberFormat="1" applyFont="1" applyBorder="1" applyAlignment="1" applyProtection="1">
      <alignment vertical="center"/>
    </xf>
    <xf numFmtId="165" fontId="30" fillId="0" borderId="0" xfId="9" applyFont="1" applyFill="1" applyAlignment="1" applyProtection="1">
      <alignment horizontal="left" vertical="center"/>
    </xf>
    <xf numFmtId="167" fontId="39" fillId="0" borderId="0" xfId="9" applyNumberFormat="1" applyFont="1" applyFill="1" applyBorder="1" applyAlignment="1" applyProtection="1">
      <alignment horizontal="right" vertical="center"/>
    </xf>
    <xf numFmtId="167" fontId="39" fillId="0" borderId="8" xfId="9" applyNumberFormat="1" applyFont="1" applyFill="1" applyBorder="1" applyAlignment="1" applyProtection="1">
      <alignment horizontal="right" vertical="center"/>
    </xf>
    <xf numFmtId="167" fontId="35" fillId="0" borderId="0" xfId="0" applyNumberFormat="1" applyFont="1" applyFill="1" applyAlignment="1" applyProtection="1">
      <alignment vertical="center"/>
    </xf>
    <xf numFmtId="0" fontId="35" fillId="0" borderId="0" xfId="0" applyFont="1" applyFill="1" applyAlignment="1" applyProtection="1">
      <alignment vertical="center"/>
    </xf>
    <xf numFmtId="167" fontId="38" fillId="0" borderId="8" xfId="0" applyNumberFormat="1" applyFont="1" applyBorder="1" applyAlignment="1" applyProtection="1">
      <alignment vertical="center"/>
    </xf>
    <xf numFmtId="167" fontId="36" fillId="0" borderId="0" xfId="0" applyNumberFormat="1" applyFont="1" applyAlignment="1" applyProtection="1">
      <alignment vertical="center"/>
    </xf>
    <xf numFmtId="167" fontId="38" fillId="0" borderId="0" xfId="0" applyNumberFormat="1" applyFont="1" applyFill="1" applyAlignment="1" applyProtection="1">
      <alignment vertical="center"/>
    </xf>
    <xf numFmtId="10" fontId="28" fillId="11" borderId="11" xfId="18" applyNumberFormat="1" applyFont="1" applyFill="1" applyBorder="1" applyAlignment="1" applyProtection="1">
      <alignment horizontal="right" vertical="center"/>
    </xf>
    <xf numFmtId="165" fontId="28" fillId="0" borderId="0" xfId="9" applyFont="1" applyAlignment="1" applyProtection="1">
      <alignment horizontal="left" vertical="center"/>
    </xf>
    <xf numFmtId="165" fontId="29" fillId="0" borderId="0" xfId="9" applyFont="1" applyFill="1" applyAlignment="1" applyProtection="1">
      <alignment vertical="center"/>
    </xf>
    <xf numFmtId="165" fontId="28" fillId="0" borderId="0" xfId="9" applyFont="1" applyAlignment="1" applyProtection="1">
      <alignment vertical="center"/>
    </xf>
    <xf numFmtId="165" fontId="29" fillId="0" borderId="0" xfId="9" applyFont="1" applyAlignment="1" applyProtection="1">
      <alignment vertical="center"/>
    </xf>
    <xf numFmtId="0" fontId="35" fillId="0" borderId="0" xfId="0" applyFont="1" applyBorder="1" applyAlignment="1" applyProtection="1">
      <alignment vertical="center"/>
    </xf>
    <xf numFmtId="0" fontId="37" fillId="10" borderId="3" xfId="0" applyFont="1" applyFill="1" applyBorder="1" applyAlignment="1" applyProtection="1">
      <alignment horizontal="center" vertical="center"/>
    </xf>
    <xf numFmtId="0" fontId="35" fillId="0" borderId="12" xfId="0" applyFont="1" applyBorder="1" applyAlignment="1" applyProtection="1">
      <alignment vertical="center"/>
    </xf>
    <xf numFmtId="0" fontId="35" fillId="0" borderId="13" xfId="0" applyFont="1" applyBorder="1" applyAlignment="1" applyProtection="1">
      <alignment vertical="center"/>
    </xf>
    <xf numFmtId="0" fontId="37" fillId="10" borderId="14"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168" fontId="28" fillId="0" borderId="3" xfId="18" applyNumberFormat="1" applyFont="1" applyBorder="1" applyAlignment="1" applyProtection="1">
      <alignment horizontal="center" vertical="center"/>
    </xf>
    <xf numFmtId="168" fontId="28" fillId="0" borderId="0" xfId="18" applyNumberFormat="1" applyFont="1" applyBorder="1" applyAlignment="1" applyProtection="1">
      <alignment horizontal="right" vertical="center"/>
    </xf>
    <xf numFmtId="168" fontId="28" fillId="0" borderId="14" xfId="18" applyNumberFormat="1" applyFont="1" applyBorder="1" applyAlignment="1" applyProtection="1">
      <alignment horizontal="center" vertical="center"/>
    </xf>
    <xf numFmtId="165" fontId="29" fillId="0" borderId="0" xfId="9" applyFont="1" applyAlignment="1" applyProtection="1">
      <alignment horizontal="left" vertical="center"/>
    </xf>
    <xf numFmtId="165" fontId="41" fillId="0" borderId="0" xfId="9" applyNumberFormat="1" applyFont="1" applyFill="1" applyBorder="1" applyAlignment="1" applyProtection="1">
      <alignment horizontal="left" vertical="center"/>
    </xf>
    <xf numFmtId="0" fontId="38" fillId="0" borderId="0" xfId="0" applyFont="1" applyAlignment="1" applyProtection="1">
      <alignment horizontal="center" vertical="center"/>
    </xf>
    <xf numFmtId="0" fontId="42" fillId="0" borderId="0" xfId="0" applyFont="1" applyAlignment="1" applyProtection="1">
      <alignment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9" fontId="35" fillId="0" borderId="0" xfId="22" applyNumberFormat="1" applyFont="1" applyAlignment="1" applyProtection="1">
      <alignment vertical="center"/>
    </xf>
    <xf numFmtId="169" fontId="38" fillId="0" borderId="0" xfId="22" applyNumberFormat="1" applyFont="1" applyAlignment="1" applyProtection="1">
      <alignment vertical="center"/>
    </xf>
    <xf numFmtId="170" fontId="35" fillId="0" borderId="0" xfId="0" applyNumberFormat="1" applyFont="1" applyFill="1" applyAlignment="1" applyProtection="1">
      <alignment vertical="center"/>
    </xf>
    <xf numFmtId="3" fontId="35" fillId="0" borderId="0" xfId="0" applyNumberFormat="1" applyFont="1" applyFill="1" applyAlignment="1" applyProtection="1">
      <alignment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7" fontId="35" fillId="0" borderId="0" xfId="0" applyNumberFormat="1" applyFont="1" applyBorder="1" applyAlignment="1" applyProtection="1">
      <alignment vertical="center"/>
    </xf>
    <xf numFmtId="0" fontId="35"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168" fontId="28" fillId="0" borderId="0" xfId="18" applyNumberFormat="1" applyFont="1" applyFill="1" applyBorder="1" applyAlignment="1" applyProtection="1">
      <alignment horizontal="center" vertical="center"/>
    </xf>
    <xf numFmtId="168" fontId="28" fillId="0" borderId="0" xfId="18" applyNumberFormat="1" applyFont="1" applyFill="1" applyBorder="1" applyAlignment="1" applyProtection="1">
      <alignment vertical="center"/>
    </xf>
    <xf numFmtId="167" fontId="29" fillId="0" borderId="0" xfId="9" applyNumberFormat="1" applyFont="1" applyAlignment="1" applyProtection="1">
      <alignment horizontal="right" vertical="center"/>
    </xf>
    <xf numFmtId="0" fontId="46" fillId="3" borderId="0" xfId="10" applyFont="1" applyFill="1" applyBorder="1" applyAlignment="1">
      <alignment horizontal="left" vertical="center"/>
    </xf>
    <xf numFmtId="0" fontId="47" fillId="3" borderId="0" xfId="10" applyFont="1" applyFill="1" applyBorder="1" applyAlignment="1">
      <alignment vertical="center"/>
    </xf>
    <xf numFmtId="0" fontId="48" fillId="3" borderId="15" xfId="11" applyFont="1" applyFill="1" applyBorder="1" applyAlignment="1"/>
    <xf numFmtId="0" fontId="47" fillId="3" borderId="0" xfId="10" applyFont="1" applyFill="1" applyBorder="1" applyAlignment="1">
      <alignment horizontal="right" vertical="center"/>
    </xf>
    <xf numFmtId="0" fontId="47" fillId="3" borderId="0" xfId="10" applyFont="1" applyFill="1" applyBorder="1" applyAlignment="1">
      <alignment horizontal="center" vertical="center"/>
    </xf>
    <xf numFmtId="168" fontId="47" fillId="3" borderId="0" xfId="19" applyNumberFormat="1" applyFont="1" applyFill="1" applyBorder="1" applyAlignment="1">
      <alignment vertical="center"/>
    </xf>
    <xf numFmtId="0" fontId="17" fillId="3" borderId="0" xfId="11" applyFont="1" applyFill="1" applyBorder="1" applyAlignment="1">
      <alignment vertical="center"/>
    </xf>
    <xf numFmtId="0" fontId="49" fillId="10" borderId="16" xfId="10" applyFont="1" applyFill="1" applyBorder="1" applyAlignment="1">
      <alignment horizontal="center" vertical="center"/>
    </xf>
    <xf numFmtId="0" fontId="50" fillId="10" borderId="17" xfId="23" applyFont="1" applyFill="1" applyBorder="1" applyAlignment="1" applyProtection="1">
      <alignment horizontal="center" vertical="center" wrapText="1"/>
    </xf>
    <xf numFmtId="0" fontId="50" fillId="11" borderId="16" xfId="10" applyFont="1" applyFill="1" applyBorder="1" applyAlignment="1">
      <alignment horizontal="center" vertical="center"/>
    </xf>
    <xf numFmtId="0" fontId="50" fillId="11" borderId="17" xfId="10" applyFont="1" applyFill="1" applyBorder="1" applyAlignment="1">
      <alignment horizontal="left" vertical="center"/>
    </xf>
    <xf numFmtId="168" fontId="47" fillId="11" borderId="17" xfId="19" applyNumberFormat="1" applyFont="1" applyFill="1" applyBorder="1" applyAlignment="1">
      <alignment horizontal="right" vertical="center"/>
    </xf>
    <xf numFmtId="0" fontId="50" fillId="3" borderId="18" xfId="10" applyFont="1" applyFill="1" applyBorder="1" applyAlignment="1">
      <alignment horizontal="center" vertical="center"/>
    </xf>
    <xf numFmtId="0" fontId="50" fillId="3" borderId="19" xfId="10" applyFont="1" applyFill="1" applyBorder="1" applyAlignment="1">
      <alignment horizontal="left" vertical="center"/>
    </xf>
    <xf numFmtId="168" fontId="47" fillId="3" borderId="19" xfId="19" applyNumberFormat="1" applyFont="1" applyFill="1" applyBorder="1" applyAlignment="1">
      <alignment horizontal="right" vertical="center"/>
    </xf>
    <xf numFmtId="0" fontId="50" fillId="3" borderId="20" xfId="10" applyFont="1" applyFill="1" applyBorder="1" applyAlignment="1">
      <alignment horizontal="center" vertical="center"/>
    </xf>
    <xf numFmtId="0" fontId="50" fillId="3" borderId="21" xfId="10" applyFont="1" applyFill="1" applyBorder="1" applyAlignment="1">
      <alignment horizontal="left" vertical="center"/>
    </xf>
    <xf numFmtId="168" fontId="47" fillId="3" borderId="21" xfId="19" applyNumberFormat="1" applyFont="1" applyFill="1" applyBorder="1" applyAlignment="1">
      <alignment horizontal="right" vertical="center"/>
    </xf>
    <xf numFmtId="0" fontId="50" fillId="3" borderId="22" xfId="10" applyFont="1" applyFill="1" applyBorder="1" applyAlignment="1">
      <alignment horizontal="center" vertical="center"/>
    </xf>
    <xf numFmtId="0" fontId="50" fillId="3" borderId="23" xfId="10" applyFont="1" applyFill="1" applyBorder="1" applyAlignment="1">
      <alignment horizontal="left" vertical="center"/>
    </xf>
    <xf numFmtId="168" fontId="47" fillId="3" borderId="24" xfId="19" applyNumberFormat="1" applyFont="1" applyFill="1" applyBorder="1" applyAlignment="1">
      <alignment horizontal="right" vertical="center"/>
    </xf>
    <xf numFmtId="0" fontId="50" fillId="3" borderId="25" xfId="10" applyFont="1" applyFill="1" applyBorder="1" applyAlignment="1">
      <alignment horizontal="left" vertical="center"/>
    </xf>
    <xf numFmtId="168" fontId="47" fillId="3" borderId="25" xfId="19" applyNumberFormat="1" applyFont="1" applyFill="1" applyBorder="1" applyAlignment="1">
      <alignment horizontal="right" vertical="center"/>
    </xf>
    <xf numFmtId="168" fontId="47" fillId="3" borderId="26" xfId="19" applyNumberFormat="1" applyFont="1" applyFill="1" applyBorder="1" applyAlignment="1">
      <alignment horizontal="right" vertical="center"/>
    </xf>
    <xf numFmtId="168" fontId="47" fillId="3" borderId="27" xfId="19" applyNumberFormat="1" applyFont="1" applyFill="1" applyBorder="1" applyAlignment="1">
      <alignment horizontal="right" vertical="center"/>
    </xf>
    <xf numFmtId="0" fontId="50" fillId="3" borderId="21" xfId="10" applyFont="1" applyFill="1" applyBorder="1" applyAlignment="1">
      <alignment horizontal="left" vertical="center" wrapText="1"/>
    </xf>
    <xf numFmtId="168" fontId="47" fillId="3" borderId="28" xfId="19" applyNumberFormat="1" applyFont="1" applyFill="1" applyBorder="1" applyAlignment="1">
      <alignment horizontal="right" vertical="center"/>
    </xf>
    <xf numFmtId="168" fontId="47" fillId="3" borderId="29" xfId="19" applyNumberFormat="1" applyFont="1" applyFill="1" applyBorder="1" applyAlignment="1">
      <alignment horizontal="right" vertical="center"/>
    </xf>
    <xf numFmtId="0" fontId="50" fillId="3" borderId="5" xfId="10" applyFont="1" applyFill="1" applyBorder="1" applyAlignment="1">
      <alignment horizontal="center" vertical="center"/>
    </xf>
    <xf numFmtId="0" fontId="50" fillId="3" borderId="30" xfId="10" applyFont="1" applyFill="1" applyBorder="1" applyAlignment="1">
      <alignment horizontal="left" vertical="center" wrapText="1"/>
    </xf>
    <xf numFmtId="168" fontId="47" fillId="3" borderId="23" xfId="19" applyNumberFormat="1" applyFont="1" applyFill="1" applyBorder="1" applyAlignment="1">
      <alignment horizontal="right" vertical="center"/>
    </xf>
    <xf numFmtId="0" fontId="17" fillId="3" borderId="0" xfId="11" applyFill="1"/>
    <xf numFmtId="0" fontId="46" fillId="0" borderId="0" xfId="10" applyFont="1" applyFill="1" applyBorder="1" applyAlignment="1">
      <alignment horizontal="left" vertical="center"/>
    </xf>
    <xf numFmtId="0" fontId="49" fillId="10" borderId="16" xfId="23" applyFont="1" applyFill="1" applyBorder="1" applyAlignment="1" applyProtection="1">
      <alignment horizontal="center" vertical="center" wrapText="1"/>
    </xf>
    <xf numFmtId="0" fontId="49" fillId="10" borderId="17" xfId="23" applyFont="1" applyFill="1" applyBorder="1" applyAlignment="1" applyProtection="1">
      <alignment horizontal="center" vertical="center" wrapText="1"/>
    </xf>
    <xf numFmtId="0" fontId="50" fillId="11" borderId="15" xfId="10" applyFont="1" applyFill="1" applyBorder="1" applyAlignment="1">
      <alignment horizontal="center" vertical="center"/>
    </xf>
    <xf numFmtId="0" fontId="50" fillId="11" borderId="31" xfId="10" applyFont="1" applyFill="1" applyBorder="1" applyAlignment="1">
      <alignment horizontal="left" vertical="center"/>
    </xf>
    <xf numFmtId="168" fontId="47" fillId="11" borderId="31" xfId="19" applyNumberFormat="1" applyFont="1" applyFill="1" applyBorder="1" applyAlignment="1">
      <alignment horizontal="right" vertical="center"/>
    </xf>
    <xf numFmtId="0" fontId="50" fillId="3" borderId="6" xfId="10" applyFont="1" applyFill="1" applyBorder="1" applyAlignment="1">
      <alignment horizontal="center" vertical="center"/>
    </xf>
    <xf numFmtId="0" fontId="50" fillId="3" borderId="32" xfId="10" applyFont="1" applyFill="1" applyBorder="1" applyAlignment="1">
      <alignment horizontal="left" vertical="center"/>
    </xf>
    <xf numFmtId="168" fontId="47" fillId="3" borderId="32" xfId="19" applyNumberFormat="1" applyFont="1" applyFill="1" applyBorder="1" applyAlignment="1">
      <alignment horizontal="right" vertical="center"/>
    </xf>
    <xf numFmtId="0" fontId="50" fillId="3" borderId="33" xfId="10" applyFont="1" applyFill="1" applyBorder="1" applyAlignment="1">
      <alignment horizontal="center" vertical="center"/>
    </xf>
    <xf numFmtId="0" fontId="50" fillId="3" borderId="34" xfId="10" applyFont="1" applyFill="1" applyBorder="1" applyAlignment="1">
      <alignment horizontal="center" vertical="center"/>
    </xf>
    <xf numFmtId="0" fontId="50" fillId="3" borderId="35" xfId="10" applyFont="1" applyFill="1" applyBorder="1" applyAlignment="1">
      <alignment horizontal="center" vertical="center"/>
    </xf>
    <xf numFmtId="168" fontId="47" fillId="3" borderId="36" xfId="19" applyNumberFormat="1" applyFont="1" applyFill="1" applyBorder="1" applyAlignment="1">
      <alignment horizontal="right" vertical="center"/>
    </xf>
    <xf numFmtId="168" fontId="47" fillId="3" borderId="33" xfId="19" applyNumberFormat="1" applyFont="1" applyFill="1" applyBorder="1" applyAlignment="1">
      <alignment horizontal="right" vertical="center"/>
    </xf>
    <xf numFmtId="0" fontId="52" fillId="0" borderId="0" xfId="0" applyFont="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47" fillId="3" borderId="0" xfId="10" applyNumberFormat="1" applyFont="1" applyFill="1" applyBorder="1" applyAlignment="1">
      <alignment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0" fontId="47" fillId="3" borderId="0" xfId="11" applyFont="1" applyFill="1" applyAlignment="1">
      <alignment horizontal="center" vertical="center"/>
    </xf>
    <xf numFmtId="0" fontId="47" fillId="3" borderId="0" xfId="11" applyFont="1" applyFill="1" applyAlignment="1">
      <alignment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0" fontId="9"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8" fillId="3" borderId="0" xfId="1" applyFont="1" applyFill="1" applyBorder="1" applyAlignment="1">
      <alignment horizontal="center" vertical="center"/>
    </xf>
    <xf numFmtId="0" fontId="11" fillId="3" borderId="0" xfId="2" applyFont="1" applyFill="1" applyBorder="1" applyAlignment="1">
      <alignment horizontal="center" vertical="center"/>
    </xf>
    <xf numFmtId="0" fontId="9" fillId="3" borderId="0" xfId="0" applyFont="1" applyFill="1" applyBorder="1" applyAlignment="1">
      <alignment horizontal="center" vertical="center"/>
    </xf>
    <xf numFmtId="0" fontId="9" fillId="4"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165" fontId="23" fillId="0" borderId="0" xfId="9" applyNumberFormat="1" applyFont="1" applyFill="1" applyBorder="1" applyAlignment="1" applyProtection="1">
      <alignment horizontal="center" vertical="center"/>
    </xf>
    <xf numFmtId="168" fontId="28" fillId="0" borderId="3" xfId="18" applyNumberFormat="1" applyFont="1" applyBorder="1" applyAlignment="1" applyProtection="1">
      <alignment horizontal="center" vertical="center"/>
    </xf>
    <xf numFmtId="0" fontId="37" fillId="10" borderId="3" xfId="0" applyFont="1" applyFill="1" applyBorder="1" applyAlignment="1" applyProtection="1">
      <alignment horizontal="center" vertical="center"/>
    </xf>
    <xf numFmtId="0" fontId="37" fillId="10" borderId="37" xfId="0" applyFont="1" applyFill="1" applyBorder="1" applyAlignment="1" applyProtection="1">
      <alignment horizontal="center" vertical="center"/>
    </xf>
    <xf numFmtId="0" fontId="45" fillId="0" borderId="0" xfId="0" applyFont="1" applyAlignment="1" applyProtection="1">
      <alignment horizontal="center" vertical="center"/>
    </xf>
    <xf numFmtId="168" fontId="28" fillId="0" borderId="3" xfId="18" applyNumberFormat="1" applyFont="1" applyFill="1" applyBorder="1" applyAlignment="1" applyProtection="1">
      <alignment horizontal="center" vertical="center"/>
    </xf>
    <xf numFmtId="0" fontId="26" fillId="8" borderId="3" xfId="0" applyFont="1" applyFill="1" applyBorder="1" applyAlignment="1" applyProtection="1">
      <alignment horizontal="center" vertical="center"/>
    </xf>
    <xf numFmtId="168" fontId="47" fillId="3" borderId="0" xfId="19" applyNumberFormat="1" applyFont="1" applyFill="1" applyBorder="1" applyAlignment="1">
      <alignment horizontal="right" vertical="center"/>
    </xf>
  </cellXfs>
  <cellStyles count="24">
    <cellStyle name="5x indented GHG Textfiels" xfId="3"/>
    <cellStyle name="Bold GHG Numbers (0.00)" xfId="4"/>
    <cellStyle name="Comma" xfId="22" builtinId="3"/>
    <cellStyle name="Comma 2" xfId="5"/>
    <cellStyle name="Comma 3" xfId="6"/>
    <cellStyle name="Cover" xfId="7"/>
    <cellStyle name="Headline" xfId="8"/>
    <cellStyle name="Hyperlink" xfId="2" builtinId="8"/>
    <cellStyle name="Menu" xfId="1"/>
    <cellStyle name="Normal" xfId="0" builtinId="0"/>
    <cellStyle name="Normal 2" xfId="9"/>
    <cellStyle name="Normal 2 2" xfId="10"/>
    <cellStyle name="Normal 3" xfId="11"/>
    <cellStyle name="Normal GHG Numbers (0.00)" xfId="12"/>
    <cellStyle name="Normal GHG whole table" xfId="13"/>
    <cellStyle name="Normal GHG-Shade" xfId="14"/>
    <cellStyle name="Normal_RE targets on Final FX" xfId="23"/>
    <cellStyle name="Normale 2 2" xfId="15"/>
    <cellStyle name="Normale 3" xfId="16"/>
    <cellStyle name="Pattern" xfId="17"/>
    <cellStyle name="Percent 2" xfId="18"/>
    <cellStyle name="Percent 3" xfId="19"/>
    <cellStyle name="Standard_FI00EU01" xfId="20"/>
    <cellStyle name="Year"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9525</xdr:rowOff>
    </xdr:from>
    <xdr:to>
      <xdr:col>9</xdr:col>
      <xdr:colOff>38100</xdr:colOff>
      <xdr:row>1</xdr:row>
      <xdr:rowOff>104775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125" r="303" b="26902"/>
        <a:stretch/>
      </xdr:blipFill>
      <xdr:spPr>
        <a:xfrm>
          <a:off x="123826" y="9525"/>
          <a:ext cx="6276974" cy="952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182722</xdr:colOff>
      <xdr:row>1</xdr:row>
      <xdr:rowOff>58807</xdr:rowOff>
    </xdr:from>
    <xdr:to>
      <xdr:col>19</xdr:col>
      <xdr:colOff>18732</xdr:colOff>
      <xdr:row>3</xdr:row>
      <xdr:rowOff>39756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65322" y="220732"/>
          <a:ext cx="2122010" cy="3047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163672</xdr:colOff>
      <xdr:row>1</xdr:row>
      <xdr:rowOff>135007</xdr:rowOff>
    </xdr:from>
    <xdr:to>
      <xdr:col>18</xdr:col>
      <xdr:colOff>761682</xdr:colOff>
      <xdr:row>3</xdr:row>
      <xdr:rowOff>115956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96932"/>
          <a:ext cx="2122010" cy="3047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163672</xdr:colOff>
      <xdr:row>1</xdr:row>
      <xdr:rowOff>11183</xdr:rowOff>
    </xdr:from>
    <xdr:to>
      <xdr:col>18</xdr:col>
      <xdr:colOff>304482</xdr:colOff>
      <xdr:row>2</xdr:row>
      <xdr:rowOff>123826</xdr:rowOff>
    </xdr:to>
    <xdr:pic>
      <xdr:nvPicPr>
        <xdr:cNvPr id="2"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173108"/>
          <a:ext cx="1664810" cy="274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163672</xdr:colOff>
      <xdr:row>0</xdr:row>
      <xdr:rowOff>144533</xdr:rowOff>
    </xdr:from>
    <xdr:to>
      <xdr:col>18</xdr:col>
      <xdr:colOff>304482</xdr:colOff>
      <xdr:row>2</xdr:row>
      <xdr:rowOff>114301</xdr:rowOff>
    </xdr:to>
    <xdr:pic>
      <xdr:nvPicPr>
        <xdr:cNvPr id="2"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144533"/>
          <a:ext cx="1664810" cy="29361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163672</xdr:colOff>
      <xdr:row>1</xdr:row>
      <xdr:rowOff>135007</xdr:rowOff>
    </xdr:from>
    <xdr:to>
      <xdr:col>18</xdr:col>
      <xdr:colOff>761682</xdr:colOff>
      <xdr:row>3</xdr:row>
      <xdr:rowOff>115956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96932"/>
          <a:ext cx="2122010" cy="3047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144622</xdr:colOff>
      <xdr:row>1</xdr:row>
      <xdr:rowOff>49282</xdr:rowOff>
    </xdr:from>
    <xdr:to>
      <xdr:col>18</xdr:col>
      <xdr:colOff>742632</xdr:colOff>
      <xdr:row>3</xdr:row>
      <xdr:rowOff>30231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7222" y="211207"/>
          <a:ext cx="2122010" cy="3047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173197</xdr:colOff>
      <xdr:row>0</xdr:row>
      <xdr:rowOff>125483</xdr:rowOff>
    </xdr:from>
    <xdr:to>
      <xdr:col>18</xdr:col>
      <xdr:colOff>314007</xdr:colOff>
      <xdr:row>2</xdr:row>
      <xdr:rowOff>76201</xdr:rowOff>
    </xdr:to>
    <xdr:pic>
      <xdr:nvPicPr>
        <xdr:cNvPr id="2"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55797" y="125483"/>
          <a:ext cx="1664810" cy="2745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163672</xdr:colOff>
      <xdr:row>0</xdr:row>
      <xdr:rowOff>125482</xdr:rowOff>
    </xdr:from>
    <xdr:to>
      <xdr:col>18</xdr:col>
      <xdr:colOff>304482</xdr:colOff>
      <xdr:row>2</xdr:row>
      <xdr:rowOff>85725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125482"/>
          <a:ext cx="1664810" cy="28409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182722</xdr:colOff>
      <xdr:row>0</xdr:row>
      <xdr:rowOff>135007</xdr:rowOff>
    </xdr:from>
    <xdr:to>
      <xdr:col>18</xdr:col>
      <xdr:colOff>323532</xdr:colOff>
      <xdr:row>2</xdr:row>
      <xdr:rowOff>95250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65322" y="135007"/>
          <a:ext cx="1664810" cy="28409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163672</xdr:colOff>
      <xdr:row>1</xdr:row>
      <xdr:rowOff>135007</xdr:rowOff>
    </xdr:from>
    <xdr:to>
      <xdr:col>18</xdr:col>
      <xdr:colOff>761682</xdr:colOff>
      <xdr:row>3</xdr:row>
      <xdr:rowOff>115956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96932"/>
          <a:ext cx="2122010" cy="304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3</xdr:row>
      <xdr:rowOff>91061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2975" y="0"/>
          <a:ext cx="2621285" cy="86258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163672</xdr:colOff>
      <xdr:row>1</xdr:row>
      <xdr:rowOff>135007</xdr:rowOff>
    </xdr:from>
    <xdr:to>
      <xdr:col>18</xdr:col>
      <xdr:colOff>761682</xdr:colOff>
      <xdr:row>3</xdr:row>
      <xdr:rowOff>115956</xdr:rowOff>
    </xdr:to>
    <xdr:pic>
      <xdr:nvPicPr>
        <xdr:cNvPr id="2"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96932"/>
          <a:ext cx="2122010" cy="3047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163672</xdr:colOff>
      <xdr:row>0</xdr:row>
      <xdr:rowOff>144532</xdr:rowOff>
    </xdr:from>
    <xdr:to>
      <xdr:col>18</xdr:col>
      <xdr:colOff>761682</xdr:colOff>
      <xdr:row>2</xdr:row>
      <xdr:rowOff>125481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144532"/>
          <a:ext cx="2122010" cy="3047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163672</xdr:colOff>
      <xdr:row>1</xdr:row>
      <xdr:rowOff>135007</xdr:rowOff>
    </xdr:from>
    <xdr:to>
      <xdr:col>18</xdr:col>
      <xdr:colOff>678856</xdr:colOff>
      <xdr:row>3</xdr:row>
      <xdr:rowOff>115956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36672" y="296932"/>
          <a:ext cx="2124909" cy="3047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173197</xdr:colOff>
      <xdr:row>1</xdr:row>
      <xdr:rowOff>0</xdr:rowOff>
    </xdr:from>
    <xdr:to>
      <xdr:col>18</xdr:col>
      <xdr:colOff>314007</xdr:colOff>
      <xdr:row>2</xdr:row>
      <xdr:rowOff>114301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55797" y="161925"/>
          <a:ext cx="1664810" cy="27622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163672</xdr:colOff>
      <xdr:row>1</xdr:row>
      <xdr:rowOff>58807</xdr:rowOff>
    </xdr:from>
    <xdr:to>
      <xdr:col>18</xdr:col>
      <xdr:colOff>761682</xdr:colOff>
      <xdr:row>3</xdr:row>
      <xdr:rowOff>39756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20732"/>
          <a:ext cx="2122010" cy="3047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135097</xdr:colOff>
      <xdr:row>0</xdr:row>
      <xdr:rowOff>152401</xdr:rowOff>
    </xdr:from>
    <xdr:to>
      <xdr:col>18</xdr:col>
      <xdr:colOff>275907</xdr:colOff>
      <xdr:row>2</xdr:row>
      <xdr:rowOff>95251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17697" y="152401"/>
          <a:ext cx="1664810" cy="2667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135097</xdr:colOff>
      <xdr:row>0</xdr:row>
      <xdr:rowOff>154057</xdr:rowOff>
    </xdr:from>
    <xdr:to>
      <xdr:col>18</xdr:col>
      <xdr:colOff>733107</xdr:colOff>
      <xdr:row>2</xdr:row>
      <xdr:rowOff>135006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17697" y="154057"/>
          <a:ext cx="2122010" cy="3047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163672</xdr:colOff>
      <xdr:row>1</xdr:row>
      <xdr:rowOff>20707</xdr:rowOff>
    </xdr:from>
    <xdr:to>
      <xdr:col>18</xdr:col>
      <xdr:colOff>761682</xdr:colOff>
      <xdr:row>3</xdr:row>
      <xdr:rowOff>1656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182632"/>
          <a:ext cx="2122010" cy="3047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154147</xdr:colOff>
      <xdr:row>1</xdr:row>
      <xdr:rowOff>49282</xdr:rowOff>
    </xdr:from>
    <xdr:to>
      <xdr:col>18</xdr:col>
      <xdr:colOff>752157</xdr:colOff>
      <xdr:row>3</xdr:row>
      <xdr:rowOff>30231</xdr:rowOff>
    </xdr:to>
    <xdr:pic>
      <xdr:nvPicPr>
        <xdr:cNvPr id="2"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6747" y="211207"/>
          <a:ext cx="2122010" cy="3047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144622</xdr:colOff>
      <xdr:row>1</xdr:row>
      <xdr:rowOff>20707</xdr:rowOff>
    </xdr:from>
    <xdr:to>
      <xdr:col>18</xdr:col>
      <xdr:colOff>742632</xdr:colOff>
      <xdr:row>3</xdr:row>
      <xdr:rowOff>1656</xdr:rowOff>
    </xdr:to>
    <xdr:pic>
      <xdr:nvPicPr>
        <xdr:cNvPr id="2"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6747" y="182632"/>
          <a:ext cx="2122010" cy="304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3</xdr:row>
      <xdr:rowOff>91061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2975" y="0"/>
          <a:ext cx="2621285" cy="86258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16</xdr:col>
      <xdr:colOff>144622</xdr:colOff>
      <xdr:row>1</xdr:row>
      <xdr:rowOff>49282</xdr:rowOff>
    </xdr:from>
    <xdr:to>
      <xdr:col>18</xdr:col>
      <xdr:colOff>742632</xdr:colOff>
      <xdr:row>3</xdr:row>
      <xdr:rowOff>30231</xdr:rowOff>
    </xdr:to>
    <xdr:pic>
      <xdr:nvPicPr>
        <xdr:cNvPr id="2"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7222" y="211207"/>
          <a:ext cx="2122010" cy="3047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125572</xdr:colOff>
      <xdr:row>1</xdr:row>
      <xdr:rowOff>11182</xdr:rowOff>
    </xdr:from>
    <xdr:to>
      <xdr:col>18</xdr:col>
      <xdr:colOff>723582</xdr:colOff>
      <xdr:row>2</xdr:row>
      <xdr:rowOff>154056</xdr:rowOff>
    </xdr:to>
    <xdr:pic>
      <xdr:nvPicPr>
        <xdr:cNvPr id="2"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8172" y="173107"/>
          <a:ext cx="2122010" cy="3047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16</xdr:col>
      <xdr:colOff>163672</xdr:colOff>
      <xdr:row>1</xdr:row>
      <xdr:rowOff>135007</xdr:rowOff>
    </xdr:from>
    <xdr:to>
      <xdr:col>18</xdr:col>
      <xdr:colOff>761682</xdr:colOff>
      <xdr:row>3</xdr:row>
      <xdr:rowOff>115956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96932"/>
          <a:ext cx="2122010" cy="30479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163672</xdr:colOff>
      <xdr:row>1</xdr:row>
      <xdr:rowOff>20708</xdr:rowOff>
    </xdr:from>
    <xdr:to>
      <xdr:col>18</xdr:col>
      <xdr:colOff>304482</xdr:colOff>
      <xdr:row>2</xdr:row>
      <xdr:rowOff>133351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182633"/>
          <a:ext cx="1664810" cy="27456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163672</xdr:colOff>
      <xdr:row>1</xdr:row>
      <xdr:rowOff>135007</xdr:rowOff>
    </xdr:from>
    <xdr:to>
      <xdr:col>18</xdr:col>
      <xdr:colOff>761682</xdr:colOff>
      <xdr:row>3</xdr:row>
      <xdr:rowOff>115956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96932"/>
          <a:ext cx="2122010" cy="30479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163672</xdr:colOff>
      <xdr:row>0</xdr:row>
      <xdr:rowOff>154058</xdr:rowOff>
    </xdr:from>
    <xdr:to>
      <xdr:col>18</xdr:col>
      <xdr:colOff>304482</xdr:colOff>
      <xdr:row>2</xdr:row>
      <xdr:rowOff>123826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154058"/>
          <a:ext cx="1664810" cy="29361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16</xdr:col>
      <xdr:colOff>163672</xdr:colOff>
      <xdr:row>1</xdr:row>
      <xdr:rowOff>135007</xdr:rowOff>
    </xdr:from>
    <xdr:to>
      <xdr:col>18</xdr:col>
      <xdr:colOff>761682</xdr:colOff>
      <xdr:row>3</xdr:row>
      <xdr:rowOff>115956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96932"/>
          <a:ext cx="2122010" cy="30479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16</xdr:col>
      <xdr:colOff>154147</xdr:colOff>
      <xdr:row>1</xdr:row>
      <xdr:rowOff>49282</xdr:rowOff>
    </xdr:from>
    <xdr:to>
      <xdr:col>18</xdr:col>
      <xdr:colOff>294957</xdr:colOff>
      <xdr:row>3</xdr:row>
      <xdr:rowOff>9525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6747" y="211207"/>
          <a:ext cx="1664810" cy="2840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154147</xdr:colOff>
      <xdr:row>1</xdr:row>
      <xdr:rowOff>30232</xdr:rowOff>
    </xdr:from>
    <xdr:to>
      <xdr:col>18</xdr:col>
      <xdr:colOff>752157</xdr:colOff>
      <xdr:row>3</xdr:row>
      <xdr:rowOff>11181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6747" y="192157"/>
          <a:ext cx="2122010" cy="3047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163672</xdr:colOff>
      <xdr:row>1</xdr:row>
      <xdr:rowOff>135007</xdr:rowOff>
    </xdr:from>
    <xdr:to>
      <xdr:col>18</xdr:col>
      <xdr:colOff>761682</xdr:colOff>
      <xdr:row>3</xdr:row>
      <xdr:rowOff>115956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96932"/>
          <a:ext cx="2122010" cy="304799"/>
        </a:xfrm>
        <a:prstGeom prst="rect">
          <a:avLst/>
        </a:prstGeom>
      </xdr:spPr>
    </xdr:pic>
    <xdr:clientData/>
  </xdr:twoCellAnchor>
  <xdr:twoCellAnchor editAs="oneCell">
    <xdr:from>
      <xdr:col>16</xdr:col>
      <xdr:colOff>163672</xdr:colOff>
      <xdr:row>1</xdr:row>
      <xdr:rowOff>135007</xdr:rowOff>
    </xdr:from>
    <xdr:to>
      <xdr:col>18</xdr:col>
      <xdr:colOff>761682</xdr:colOff>
      <xdr:row>3</xdr:row>
      <xdr:rowOff>115956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46272" y="296932"/>
          <a:ext cx="2122010" cy="3047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144622</xdr:colOff>
      <xdr:row>0</xdr:row>
      <xdr:rowOff>144533</xdr:rowOff>
    </xdr:from>
    <xdr:to>
      <xdr:col>18</xdr:col>
      <xdr:colOff>285432</xdr:colOff>
      <xdr:row>2</xdr:row>
      <xdr:rowOff>114301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7222" y="144533"/>
          <a:ext cx="1664810" cy="293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154147</xdr:colOff>
      <xdr:row>0</xdr:row>
      <xdr:rowOff>96907</xdr:rowOff>
    </xdr:from>
    <xdr:to>
      <xdr:col>18</xdr:col>
      <xdr:colOff>580707</xdr:colOff>
      <xdr:row>2</xdr:row>
      <xdr:rowOff>135006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6747" y="96907"/>
          <a:ext cx="1950560" cy="3619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144622</xdr:colOff>
      <xdr:row>1</xdr:row>
      <xdr:rowOff>1658</xdr:rowOff>
    </xdr:from>
    <xdr:to>
      <xdr:col>18</xdr:col>
      <xdr:colOff>285432</xdr:colOff>
      <xdr:row>2</xdr:row>
      <xdr:rowOff>133351</xdr:rowOff>
    </xdr:to>
    <xdr:pic>
      <xdr:nvPicPr>
        <xdr:cNvPr id="2"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27222" y="163583"/>
          <a:ext cx="1664810" cy="29361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125572</xdr:colOff>
      <xdr:row>1</xdr:row>
      <xdr:rowOff>20707</xdr:rowOff>
    </xdr:from>
    <xdr:to>
      <xdr:col>18</xdr:col>
      <xdr:colOff>723582</xdr:colOff>
      <xdr:row>3</xdr:row>
      <xdr:rowOff>1656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8172" y="182632"/>
          <a:ext cx="2122010" cy="3047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urostat.cec\estat-eda\Users\sturcma\AppData\Local\Temp\1\SHARES2012_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ergy\RENEWABLES\1.%20SHARES\SHARES%202015\DATA\IT\EDAMIS%20transmissions\Copy%20of%20ENERGY_SHARES_A_IT_2015_0000_V00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applnt.eurostat.cec\estat-eda\Users\sturcma\AppData\Local\Temp\1\New%20questionnaires\Q_G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nergy/Methodology/Renewables/1.%20SHARES/SHARES%202018/2020%2001%2028%20-Indicator_update/SUMMARY-results-SHARES-2018-for%20nrg_ind_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ver"/>
      <sheetName val="Menu"/>
      <sheetName val="Transport Target"/>
      <sheetName val="Heat Pumps"/>
      <sheetName val="Statistical Transfers"/>
      <sheetName val="Overall Target"/>
      <sheetName val="NREAP tables"/>
      <sheetName val="T_Coal"/>
      <sheetName val="T_Oil"/>
      <sheetName val="T_Gas"/>
      <sheetName val="T_El.&amp;H."/>
      <sheetName val="T_R&amp;W"/>
      <sheetName val="debug"/>
    </sheetNames>
    <sheetDataSet>
      <sheetData sheetId="0" refreshError="1"/>
      <sheetData sheetId="1">
        <row r="116">
          <cell r="B116" t="str">
            <v>EN</v>
          </cell>
          <cell r="E116">
            <v>2020</v>
          </cell>
          <cell r="H116" t="str">
            <v>Germany</v>
          </cell>
          <cell r="L116" t="str">
            <v>Australia</v>
          </cell>
          <cell r="M116" t="str">
            <v>AUSTRALI</v>
          </cell>
          <cell r="N116" t="str">
            <v>01</v>
          </cell>
        </row>
        <row r="117">
          <cell r="E117">
            <v>2019</v>
          </cell>
          <cell r="L117" t="str">
            <v>Austria</v>
          </cell>
          <cell r="M117" t="str">
            <v>AUSTRIA</v>
          </cell>
          <cell r="N117" t="str">
            <v>02</v>
          </cell>
          <cell r="T117">
            <v>3055</v>
          </cell>
        </row>
        <row r="118">
          <cell r="E118">
            <v>2018</v>
          </cell>
          <cell r="H118" t="str">
            <v>Germany</v>
          </cell>
          <cell r="L118" t="str">
            <v>Belgium</v>
          </cell>
          <cell r="M118" t="str">
            <v>BELGIUM</v>
          </cell>
          <cell r="N118" t="str">
            <v>03</v>
          </cell>
          <cell r="T118">
            <v>10137</v>
          </cell>
        </row>
        <row r="119">
          <cell r="E119">
            <v>2017</v>
          </cell>
          <cell r="L119" t="str">
            <v>Canada</v>
          </cell>
          <cell r="M119" t="str">
            <v>CANADA</v>
          </cell>
          <cell r="N119" t="str">
            <v>04</v>
          </cell>
          <cell r="Q119">
            <v>1</v>
          </cell>
          <cell r="T119">
            <v>2171</v>
          </cell>
        </row>
        <row r="120">
          <cell r="E120">
            <v>2016</v>
          </cell>
          <cell r="H120" t="str">
            <v>GERMANY</v>
          </cell>
          <cell r="L120" t="str">
            <v>Czech Republic</v>
          </cell>
          <cell r="M120" t="str">
            <v>CZECH</v>
          </cell>
          <cell r="N120" t="str">
            <v>05</v>
          </cell>
          <cell r="T120">
            <v>33931</v>
          </cell>
        </row>
        <row r="121">
          <cell r="E121">
            <v>2015</v>
          </cell>
          <cell r="L121" t="str">
            <v>Denmark</v>
          </cell>
          <cell r="M121" t="str">
            <v>DENMARK</v>
          </cell>
          <cell r="N121" t="str">
            <v>06</v>
          </cell>
          <cell r="T121">
            <v>8965</v>
          </cell>
        </row>
        <row r="122">
          <cell r="E122">
            <v>2014</v>
          </cell>
          <cell r="L122" t="str">
            <v>Finland</v>
          </cell>
          <cell r="M122" t="str">
            <v>FINLAND</v>
          </cell>
          <cell r="N122" t="str">
            <v>07</v>
          </cell>
        </row>
        <row r="123">
          <cell r="E123">
            <v>2013</v>
          </cell>
          <cell r="L123" t="str">
            <v>France</v>
          </cell>
          <cell r="M123" t="str">
            <v>FRANCE</v>
          </cell>
          <cell r="N123" t="str">
            <v>08</v>
          </cell>
        </row>
        <row r="124">
          <cell r="E124">
            <v>2012</v>
          </cell>
          <cell r="L124" t="str">
            <v>Germany</v>
          </cell>
          <cell r="M124" t="str">
            <v>GERMANY</v>
          </cell>
          <cell r="N124" t="str">
            <v>09</v>
          </cell>
        </row>
        <row r="125">
          <cell r="E125">
            <v>2011</v>
          </cell>
          <cell r="L125" t="str">
            <v>Greece</v>
          </cell>
          <cell r="M125" t="str">
            <v>GREECE</v>
          </cell>
          <cell r="N125" t="str">
            <v>10</v>
          </cell>
        </row>
        <row r="126">
          <cell r="E126">
            <v>2010</v>
          </cell>
          <cell r="L126" t="str">
            <v>Hungary</v>
          </cell>
          <cell r="M126" t="str">
            <v>HUNGARY</v>
          </cell>
          <cell r="N126" t="str">
            <v>11</v>
          </cell>
        </row>
        <row r="127">
          <cell r="E127">
            <v>2009</v>
          </cell>
          <cell r="L127" t="str">
            <v>Iceland</v>
          </cell>
          <cell r="M127" t="str">
            <v>ICELAND</v>
          </cell>
          <cell r="N127" t="str">
            <v>12</v>
          </cell>
        </row>
        <row r="128">
          <cell r="E128">
            <v>2008</v>
          </cell>
          <cell r="L128" t="str">
            <v>Ireland</v>
          </cell>
          <cell r="M128" t="str">
            <v>IRELAND</v>
          </cell>
          <cell r="N128" t="str">
            <v>13</v>
          </cell>
        </row>
        <row r="129">
          <cell r="E129">
            <v>2007</v>
          </cell>
          <cell r="H129">
            <v>4</v>
          </cell>
          <cell r="L129" t="str">
            <v>Italy</v>
          </cell>
          <cell r="M129" t="str">
            <v>ITALY</v>
          </cell>
          <cell r="N129" t="str">
            <v>14</v>
          </cell>
        </row>
        <row r="130">
          <cell r="E130">
            <v>2006</v>
          </cell>
          <cell r="L130" t="str">
            <v>Japan</v>
          </cell>
          <cell r="M130" t="str">
            <v>JAPAN</v>
          </cell>
          <cell r="N130" t="str">
            <v>15</v>
          </cell>
        </row>
        <row r="131">
          <cell r="E131">
            <v>2005</v>
          </cell>
          <cell r="L131" t="str">
            <v>Korea</v>
          </cell>
          <cell r="M131" t="str">
            <v>KOREA</v>
          </cell>
          <cell r="N131" t="str">
            <v>16</v>
          </cell>
        </row>
        <row r="132">
          <cell r="E132">
            <v>2004</v>
          </cell>
          <cell r="L132" t="str">
            <v>Luxembourg</v>
          </cell>
          <cell r="M132" t="str">
            <v>LUXEMBOU</v>
          </cell>
          <cell r="N132" t="str">
            <v>17</v>
          </cell>
        </row>
        <row r="133">
          <cell r="E133">
            <v>2003</v>
          </cell>
          <cell r="L133" t="str">
            <v>Mexico</v>
          </cell>
          <cell r="M133" t="str">
            <v>MEXICO</v>
          </cell>
          <cell r="N133" t="str">
            <v>18</v>
          </cell>
        </row>
        <row r="134">
          <cell r="E134">
            <v>2002</v>
          </cell>
          <cell r="L134" t="str">
            <v>Netherlands</v>
          </cell>
          <cell r="M134" t="str">
            <v>NETHLAND</v>
          </cell>
          <cell r="N134" t="str">
            <v>19</v>
          </cell>
        </row>
        <row r="135">
          <cell r="E135">
            <v>2001</v>
          </cell>
          <cell r="L135" t="str">
            <v>New Zealand</v>
          </cell>
          <cell r="M135" t="str">
            <v>NZ</v>
          </cell>
          <cell r="N135" t="str">
            <v>20</v>
          </cell>
        </row>
        <row r="136">
          <cell r="E136">
            <v>2000</v>
          </cell>
          <cell r="L136" t="str">
            <v>Norway</v>
          </cell>
          <cell r="M136" t="str">
            <v>NORWAY</v>
          </cell>
          <cell r="N136" t="str">
            <v>21</v>
          </cell>
        </row>
        <row r="137">
          <cell r="E137">
            <v>1999</v>
          </cell>
          <cell r="L137" t="str">
            <v>Poland</v>
          </cell>
          <cell r="M137" t="str">
            <v>POLAND</v>
          </cell>
          <cell r="N137" t="str">
            <v>22</v>
          </cell>
        </row>
        <row r="138">
          <cell r="E138">
            <v>1998</v>
          </cell>
          <cell r="L138" t="str">
            <v>Portugal</v>
          </cell>
          <cell r="M138" t="str">
            <v>PORTUGAL</v>
          </cell>
          <cell r="N138" t="str">
            <v>23</v>
          </cell>
        </row>
        <row r="139">
          <cell r="E139">
            <v>1997</v>
          </cell>
          <cell r="L139" t="str">
            <v>Slovak Republic</v>
          </cell>
          <cell r="M139" t="str">
            <v>SLOVAKIA</v>
          </cell>
          <cell r="N139" t="str">
            <v>24</v>
          </cell>
        </row>
        <row r="140">
          <cell r="E140">
            <v>1996</v>
          </cell>
          <cell r="L140" t="str">
            <v>Spain</v>
          </cell>
          <cell r="M140" t="str">
            <v>SPAIN</v>
          </cell>
          <cell r="N140" t="str">
            <v>25</v>
          </cell>
        </row>
        <row r="141">
          <cell r="E141">
            <v>1995</v>
          </cell>
          <cell r="L141" t="str">
            <v>Sweden</v>
          </cell>
          <cell r="M141" t="str">
            <v>SWEDEN</v>
          </cell>
          <cell r="N141" t="str">
            <v>26</v>
          </cell>
        </row>
        <row r="142">
          <cell r="E142">
            <v>1994</v>
          </cell>
          <cell r="L142" t="str">
            <v>Switzerland</v>
          </cell>
          <cell r="M142" t="str">
            <v>SWITLAND</v>
          </cell>
          <cell r="N142" t="str">
            <v>27</v>
          </cell>
        </row>
        <row r="143">
          <cell r="E143">
            <v>1993</v>
          </cell>
          <cell r="L143" t="str">
            <v>Turkey</v>
          </cell>
          <cell r="M143" t="str">
            <v>TURKEY</v>
          </cell>
          <cell r="N143" t="str">
            <v>28</v>
          </cell>
        </row>
        <row r="144">
          <cell r="E144">
            <v>1992</v>
          </cell>
          <cell r="L144" t="str">
            <v>United Kingdom</v>
          </cell>
          <cell r="M144" t="str">
            <v>UK</v>
          </cell>
          <cell r="N144" t="str">
            <v>29</v>
          </cell>
        </row>
        <row r="145">
          <cell r="E145">
            <v>1991</v>
          </cell>
          <cell r="L145" t="str">
            <v>United States</v>
          </cell>
          <cell r="M145" t="str">
            <v>USA</v>
          </cell>
          <cell r="N145" t="str">
            <v>30</v>
          </cell>
        </row>
        <row r="146">
          <cell r="E146">
            <v>1990</v>
          </cell>
          <cell r="L146" t="str">
            <v>Albania</v>
          </cell>
          <cell r="M146" t="str">
            <v>ALBANIA</v>
          </cell>
          <cell r="N146" t="str">
            <v>31</v>
          </cell>
        </row>
        <row r="147">
          <cell r="L147" t="str">
            <v>Armenia</v>
          </cell>
          <cell r="M147" t="str">
            <v>ARMENIA</v>
          </cell>
          <cell r="N147" t="str">
            <v>32</v>
          </cell>
        </row>
        <row r="148">
          <cell r="L148" t="str">
            <v>Azerbaijan</v>
          </cell>
          <cell r="M148" t="str">
            <v>AZERBAIJAN</v>
          </cell>
          <cell r="N148" t="str">
            <v>33</v>
          </cell>
        </row>
        <row r="149">
          <cell r="L149" t="str">
            <v>Belarus</v>
          </cell>
          <cell r="M149" t="str">
            <v>BELARUS</v>
          </cell>
          <cell r="N149" t="str">
            <v>34</v>
          </cell>
        </row>
        <row r="150">
          <cell r="L150" t="str">
            <v>Bosnia and Herzegovina</v>
          </cell>
          <cell r="M150" t="str">
            <v>BOSNIAHERZ</v>
          </cell>
          <cell r="N150" t="str">
            <v>35</v>
          </cell>
        </row>
        <row r="151">
          <cell r="L151" t="str">
            <v>Bulgaria</v>
          </cell>
          <cell r="M151" t="str">
            <v>BULGARIA</v>
          </cell>
          <cell r="N151" t="str">
            <v>36</v>
          </cell>
        </row>
        <row r="152">
          <cell r="L152" t="str">
            <v>Croatia</v>
          </cell>
          <cell r="M152" t="str">
            <v>CROATIA</v>
          </cell>
          <cell r="N152" t="str">
            <v>37</v>
          </cell>
        </row>
        <row r="153">
          <cell r="L153" t="str">
            <v>Cyprus</v>
          </cell>
          <cell r="M153" t="str">
            <v>CYPRUS</v>
          </cell>
          <cell r="N153" t="str">
            <v>38</v>
          </cell>
        </row>
        <row r="154">
          <cell r="L154" t="str">
            <v>Estonia</v>
          </cell>
          <cell r="M154" t="str">
            <v>ESTONIA</v>
          </cell>
          <cell r="N154" t="str">
            <v>39</v>
          </cell>
        </row>
        <row r="155">
          <cell r="L155" t="str">
            <v>Former Yugoslav Republic of Macedonia</v>
          </cell>
          <cell r="M155" t="str">
            <v>FYROM</v>
          </cell>
          <cell r="N155" t="str">
            <v>40</v>
          </cell>
        </row>
        <row r="156">
          <cell r="L156" t="str">
            <v>Georgia</v>
          </cell>
          <cell r="M156" t="str">
            <v>GEORGIA</v>
          </cell>
          <cell r="N156" t="str">
            <v>41</v>
          </cell>
        </row>
        <row r="157">
          <cell r="L157" t="str">
            <v>Israel</v>
          </cell>
          <cell r="M157" t="str">
            <v>ISRAEL</v>
          </cell>
          <cell r="N157" t="str">
            <v>42</v>
          </cell>
        </row>
        <row r="158">
          <cell r="L158" t="str">
            <v>Kazakhstan</v>
          </cell>
          <cell r="M158" t="str">
            <v>KAZAKHSTAN</v>
          </cell>
          <cell r="N158" t="str">
            <v>43</v>
          </cell>
        </row>
        <row r="159">
          <cell r="L159" t="str">
            <v>Kyrgyzstan</v>
          </cell>
          <cell r="M159" t="str">
            <v>KYRGYZSTAN</v>
          </cell>
          <cell r="N159" t="str">
            <v>44</v>
          </cell>
        </row>
        <row r="160">
          <cell r="L160" t="str">
            <v>Latvia</v>
          </cell>
          <cell r="M160" t="str">
            <v>LATVIA</v>
          </cell>
          <cell r="N160" t="str">
            <v>45</v>
          </cell>
        </row>
        <row r="161">
          <cell r="L161" t="str">
            <v>Lithuania</v>
          </cell>
          <cell r="M161" t="str">
            <v>LITHUANIA</v>
          </cell>
          <cell r="N161" t="str">
            <v>46</v>
          </cell>
        </row>
        <row r="162">
          <cell r="L162" t="str">
            <v>Malta</v>
          </cell>
          <cell r="M162" t="str">
            <v>MALTA</v>
          </cell>
          <cell r="N162" t="str">
            <v>47</v>
          </cell>
        </row>
        <row r="163">
          <cell r="L163" t="str">
            <v>Moldova</v>
          </cell>
          <cell r="M163" t="str">
            <v>MOLDOVA</v>
          </cell>
          <cell r="N163" t="str">
            <v>48</v>
          </cell>
        </row>
        <row r="164">
          <cell r="L164" t="str">
            <v>Montenegro</v>
          </cell>
          <cell r="M164" t="str">
            <v>MONTENEGRO</v>
          </cell>
          <cell r="N164" t="str">
            <v>49</v>
          </cell>
        </row>
        <row r="165">
          <cell r="L165" t="str">
            <v>Romania</v>
          </cell>
          <cell r="M165" t="str">
            <v>ROMANIA</v>
          </cell>
          <cell r="N165" t="str">
            <v>50</v>
          </cell>
        </row>
        <row r="166">
          <cell r="L166" t="str">
            <v>Russia</v>
          </cell>
          <cell r="M166" t="str">
            <v>RUSSIA</v>
          </cell>
          <cell r="N166" t="str">
            <v>51</v>
          </cell>
        </row>
        <row r="167">
          <cell r="L167" t="str">
            <v>Serbia</v>
          </cell>
          <cell r="M167" t="str">
            <v>SERBIA</v>
          </cell>
          <cell r="N167" t="str">
            <v>52</v>
          </cell>
        </row>
        <row r="168">
          <cell r="L168" t="str">
            <v>Slovenia</v>
          </cell>
          <cell r="M168" t="str">
            <v>SLOVENIA</v>
          </cell>
          <cell r="N168" t="str">
            <v>53</v>
          </cell>
        </row>
        <row r="169">
          <cell r="L169" t="str">
            <v>Tajikistan</v>
          </cell>
          <cell r="M169" t="str">
            <v>TAJIKISTAN</v>
          </cell>
          <cell r="N169" t="str">
            <v>54</v>
          </cell>
        </row>
        <row r="170">
          <cell r="L170" t="str">
            <v>Turkmenistan</v>
          </cell>
          <cell r="M170" t="str">
            <v>TURKMENIST</v>
          </cell>
          <cell r="N170" t="str">
            <v>55</v>
          </cell>
        </row>
        <row r="171">
          <cell r="L171" t="str">
            <v>Ukraine</v>
          </cell>
          <cell r="M171" t="str">
            <v>UKRAINE</v>
          </cell>
          <cell r="N171" t="str">
            <v>56</v>
          </cell>
        </row>
        <row r="172">
          <cell r="L172" t="str">
            <v>Uzbekistan</v>
          </cell>
          <cell r="M172" t="str">
            <v>UZBEKISTAN</v>
          </cell>
          <cell r="N172" t="str">
            <v>57</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OVERALL SUMMARY"/>
      <sheetName val="TEMPLATE TABLES"/>
      <sheetName val="REMARKS"/>
      <sheetName val="TRANSPORT"/>
      <sheetName val="OVERALL TARGET"/>
      <sheetName val="HEAT PUMPS"/>
      <sheetName val="STAT. TRANSFERS"/>
      <sheetName val="COAL"/>
      <sheetName val="OIL"/>
      <sheetName val="GAS"/>
      <sheetName val="ELE"/>
      <sheetName val="R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Cover"/>
      <sheetName val="Menu"/>
      <sheetName val="TABLE1"/>
      <sheetName val="TABLE2a"/>
      <sheetName val="TABLE2b"/>
      <sheetName val="TABLE3"/>
      <sheetName val="TABLE4"/>
      <sheetName val="TABLE5"/>
      <sheetName val="1_Supply"/>
      <sheetName val="2a_Consumption"/>
      <sheetName val="2b_TFC_EnergyUse"/>
      <sheetName val="2b_TFC_Non-EnergyUse"/>
      <sheetName val="3i_Imports"/>
      <sheetName val="3ii_Imports_OfWhich LNG"/>
      <sheetName val="4i_Exports"/>
      <sheetName val="4ii_Exports_OfWhich LNG"/>
      <sheetName val="Remarks"/>
    </sheetNames>
    <sheetDataSet>
      <sheetData sheetId="0" refreshError="1"/>
      <sheetData sheetId="1" refreshError="1">
        <row r="117">
          <cell r="G11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EU28"/>
      <sheetName val="EU27_2019"/>
      <sheetName val="BE"/>
      <sheetName val="BG"/>
      <sheetName val="CZ"/>
      <sheetName val="DK"/>
      <sheetName val="DE"/>
      <sheetName val="EE"/>
      <sheetName val="EL"/>
      <sheetName val="ES"/>
      <sheetName val="FR"/>
      <sheetName val="HR"/>
      <sheetName val="IE"/>
      <sheetName val="IT"/>
      <sheetName val="CY"/>
      <sheetName val="LV"/>
      <sheetName val="LT"/>
      <sheetName val="LU"/>
      <sheetName val="HU"/>
      <sheetName val="MT"/>
      <sheetName val="NL"/>
      <sheetName val="AT"/>
      <sheetName val="PL"/>
      <sheetName val="PT"/>
      <sheetName val="RO"/>
      <sheetName val="SI"/>
      <sheetName val="SK"/>
      <sheetName val="FI"/>
      <sheetName val="SE"/>
      <sheetName val="UK"/>
      <sheetName val="NO"/>
      <sheetName val="ME"/>
      <sheetName val="RS"/>
      <sheetName val="AL"/>
      <sheetName val="MK"/>
      <sheetName val="TR"/>
      <sheetName val="XK"/>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eurostat/web/energy/data/share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9C31E"/>
  </sheetPr>
  <dimension ref="A1:I44"/>
  <sheetViews>
    <sheetView tabSelected="1" workbookViewId="0">
      <selection activeCell="R17" sqref="R17"/>
    </sheetView>
  </sheetViews>
  <sheetFormatPr defaultRowHeight="17.25" customHeight="1" x14ac:dyDescent="0.25"/>
  <cols>
    <col min="1" max="8" width="10" style="2" customWidth="1"/>
    <col min="9" max="9" width="15.42578125" style="2" customWidth="1"/>
    <col min="10" max="16384" width="9.140625" style="2"/>
  </cols>
  <sheetData>
    <row r="1" spans="1:9" ht="67.5" customHeight="1" x14ac:dyDescent="0.25">
      <c r="A1" s="1"/>
      <c r="B1" s="1"/>
      <c r="C1" s="1"/>
      <c r="D1" s="1"/>
      <c r="E1" s="1"/>
      <c r="F1" s="1"/>
      <c r="G1" s="1"/>
      <c r="H1" s="1"/>
      <c r="I1" s="1"/>
    </row>
    <row r="2" spans="1:9" ht="67.5" customHeight="1" x14ac:dyDescent="0.25">
      <c r="A2" s="174" t="s">
        <v>167</v>
      </c>
      <c r="B2" s="174"/>
      <c r="C2" s="174"/>
      <c r="D2" s="174"/>
      <c r="E2" s="174"/>
      <c r="F2" s="174"/>
      <c r="G2" s="174"/>
      <c r="H2" s="174"/>
      <c r="I2" s="174"/>
    </row>
    <row r="3" spans="1:9" ht="22.5" customHeight="1" x14ac:dyDescent="0.25">
      <c r="A3" s="175" t="s">
        <v>0</v>
      </c>
      <c r="B3" s="175"/>
      <c r="C3" s="175"/>
      <c r="D3" s="175"/>
      <c r="E3" s="175"/>
      <c r="F3" s="175"/>
      <c r="G3" s="175"/>
      <c r="H3" s="175"/>
      <c r="I3" s="175"/>
    </row>
    <row r="4" spans="1:9" ht="22.5" customHeight="1" x14ac:dyDescent="0.25">
      <c r="A4" s="176"/>
      <c r="B4" s="176"/>
      <c r="C4" s="176"/>
      <c r="D4" s="176"/>
      <c r="E4" s="176"/>
      <c r="F4" s="176"/>
      <c r="G4" s="176"/>
      <c r="H4" s="176"/>
      <c r="I4" s="176"/>
    </row>
    <row r="5" spans="1:9" s="3" customFormat="1" ht="15" customHeight="1" x14ac:dyDescent="0.25">
      <c r="A5" s="3" t="s">
        <v>1</v>
      </c>
    </row>
    <row r="6" spans="1:9" s="3" customFormat="1" ht="15" customHeight="1" x14ac:dyDescent="0.25">
      <c r="A6" s="3" t="s">
        <v>2</v>
      </c>
    </row>
    <row r="7" spans="1:9" s="3" customFormat="1" ht="15" customHeight="1" x14ac:dyDescent="0.25">
      <c r="A7" s="3" t="s">
        <v>3</v>
      </c>
    </row>
    <row r="8" spans="1:9" s="3" customFormat="1" ht="15" customHeight="1" x14ac:dyDescent="0.25">
      <c r="A8" s="177" t="s">
        <v>4</v>
      </c>
      <c r="B8" s="178"/>
      <c r="C8" s="178"/>
      <c r="D8" s="178"/>
      <c r="E8" s="178"/>
      <c r="F8" s="178"/>
      <c r="G8" s="178"/>
      <c r="H8" s="178"/>
      <c r="I8" s="178"/>
    </row>
    <row r="9" spans="1:9" s="3" customFormat="1" ht="15" customHeight="1" x14ac:dyDescent="0.25"/>
    <row r="10" spans="1:9" s="4" customFormat="1" ht="62.25" customHeight="1" x14ac:dyDescent="0.25">
      <c r="A10" s="179" t="s">
        <v>166</v>
      </c>
      <c r="B10" s="179"/>
      <c r="C10" s="179"/>
      <c r="D10" s="179"/>
      <c r="E10" s="179"/>
      <c r="F10" s="179"/>
      <c r="G10" s="179"/>
      <c r="H10" s="179"/>
      <c r="I10" s="179"/>
    </row>
    <row r="11" spans="1:9" s="4" customFormat="1" ht="45" customHeight="1" x14ac:dyDescent="0.25">
      <c r="A11" s="179"/>
      <c r="B11" s="179"/>
      <c r="C11" s="179"/>
      <c r="D11" s="179"/>
      <c r="E11" s="179"/>
      <c r="F11" s="179"/>
      <c r="G11" s="179"/>
      <c r="H11" s="179"/>
      <c r="I11" s="179"/>
    </row>
    <row r="12" spans="1:9" s="3" customFormat="1" ht="15" customHeight="1" x14ac:dyDescent="0.25"/>
    <row r="13" spans="1:9" s="3" customFormat="1" ht="30" customHeight="1" x14ac:dyDescent="0.25">
      <c r="A13" s="180" t="s">
        <v>5</v>
      </c>
      <c r="B13" s="180"/>
      <c r="C13" s="180"/>
      <c r="D13" s="180"/>
      <c r="E13" s="180"/>
      <c r="F13" s="180"/>
      <c r="G13" s="180"/>
      <c r="H13" s="180"/>
      <c r="I13" s="180"/>
    </row>
    <row r="14" spans="1:9" s="3" customFormat="1" ht="30" customHeight="1" x14ac:dyDescent="0.25">
      <c r="A14" s="180"/>
      <c r="B14" s="180"/>
      <c r="C14" s="180"/>
      <c r="D14" s="180"/>
      <c r="E14" s="180"/>
      <c r="F14" s="180"/>
      <c r="G14" s="180"/>
      <c r="H14" s="180"/>
      <c r="I14" s="180"/>
    </row>
    <row r="15" spans="1:9" s="3" customFormat="1" ht="15" customHeight="1" x14ac:dyDescent="0.25">
      <c r="B15" s="5"/>
      <c r="C15" s="5"/>
      <c r="D15" s="5"/>
      <c r="E15" s="5"/>
      <c r="F15" s="5"/>
      <c r="G15" s="5"/>
      <c r="H15" s="5"/>
      <c r="I15" s="5"/>
    </row>
    <row r="16" spans="1:9" s="3" customFormat="1" ht="15" customHeight="1" x14ac:dyDescent="0.25">
      <c r="A16" s="4"/>
      <c r="B16" s="4"/>
      <c r="C16" s="4"/>
      <c r="D16" s="4"/>
      <c r="E16" s="4"/>
      <c r="F16" s="4"/>
      <c r="G16" s="4"/>
      <c r="H16" s="4"/>
      <c r="I16" s="4"/>
    </row>
    <row r="17" spans="1:9" s="3" customFormat="1" ht="21" customHeight="1" x14ac:dyDescent="0.25">
      <c r="A17" s="173" t="s">
        <v>6</v>
      </c>
      <c r="B17" s="173"/>
      <c r="C17" s="173"/>
      <c r="D17" s="173"/>
      <c r="E17" s="173"/>
      <c r="F17" s="173"/>
      <c r="G17" s="173"/>
      <c r="H17" s="173"/>
      <c r="I17" s="173"/>
    </row>
    <row r="18" spans="1:9" s="3" customFormat="1" ht="21" customHeight="1" x14ac:dyDescent="0.25">
      <c r="A18" s="173"/>
      <c r="B18" s="173"/>
      <c r="C18" s="173"/>
      <c r="D18" s="173"/>
      <c r="E18" s="173"/>
      <c r="F18" s="173"/>
      <c r="G18" s="173"/>
      <c r="H18" s="173"/>
      <c r="I18" s="173"/>
    </row>
    <row r="19" spans="1:9" s="3" customFormat="1" ht="21" customHeight="1" x14ac:dyDescent="0.25">
      <c r="A19" s="173"/>
      <c r="B19" s="173"/>
      <c r="C19" s="173"/>
      <c r="D19" s="173"/>
      <c r="E19" s="173"/>
      <c r="F19" s="173"/>
      <c r="G19" s="173"/>
      <c r="H19" s="173"/>
      <c r="I19" s="173"/>
    </row>
    <row r="20" spans="1:9" s="3" customFormat="1" ht="15" customHeight="1" x14ac:dyDescent="0.25"/>
    <row r="21" spans="1:9" s="3" customFormat="1" ht="15" customHeight="1" x14ac:dyDescent="0.25">
      <c r="A21" s="6"/>
      <c r="B21" s="6"/>
      <c r="C21" s="7" t="s">
        <v>7</v>
      </c>
      <c r="D21" s="6" t="s">
        <v>179</v>
      </c>
      <c r="E21" s="6"/>
      <c r="F21" s="6"/>
      <c r="G21" s="6"/>
      <c r="H21" s="6"/>
    </row>
    <row r="22" spans="1:9" s="3" customFormat="1" ht="14.25" x14ac:dyDescent="0.25"/>
    <row r="23" spans="1:9" s="3" customFormat="1" ht="14.25" x14ac:dyDescent="0.25"/>
    <row r="24" spans="1:9" s="3" customFormat="1" ht="14.25" x14ac:dyDescent="0.25"/>
    <row r="25" spans="1:9" s="3" customFormat="1" ht="14.25" x14ac:dyDescent="0.25"/>
    <row r="26" spans="1:9" s="3" customFormat="1" ht="14.25" x14ac:dyDescent="0.25"/>
    <row r="27" spans="1:9" s="3" customFormat="1" ht="14.25" x14ac:dyDescent="0.25"/>
    <row r="28" spans="1:9" s="3" customFormat="1" ht="14.25" x14ac:dyDescent="0.25"/>
    <row r="29" spans="1:9" s="3" customFormat="1" ht="14.25" x14ac:dyDescent="0.25"/>
    <row r="30" spans="1:9" s="3" customFormat="1" ht="14.25" x14ac:dyDescent="0.25"/>
    <row r="31" spans="1:9" s="3" customFormat="1" ht="14.25" x14ac:dyDescent="0.25"/>
    <row r="32" spans="1:9" s="3" customFormat="1" ht="14.25" x14ac:dyDescent="0.25"/>
    <row r="33" s="3" customFormat="1" ht="14.25" x14ac:dyDescent="0.25"/>
    <row r="34" s="3" customFormat="1" ht="14.25" x14ac:dyDescent="0.25"/>
    <row r="35" s="3" customFormat="1" ht="14.25" x14ac:dyDescent="0.25"/>
    <row r="36" s="3" customFormat="1" ht="14.25" x14ac:dyDescent="0.25"/>
    <row r="37" s="3" customFormat="1" ht="14.25" x14ac:dyDescent="0.25"/>
    <row r="38" s="3" customFormat="1" ht="14.25" x14ac:dyDescent="0.25"/>
    <row r="39" s="3" customFormat="1" ht="14.25" x14ac:dyDescent="0.25"/>
    <row r="40" s="3" customFormat="1" ht="14.25" x14ac:dyDescent="0.25"/>
    <row r="41" s="3" customFormat="1" ht="14.25" x14ac:dyDescent="0.25"/>
    <row r="42" s="3" customFormat="1" ht="14.25" x14ac:dyDescent="0.25"/>
    <row r="43" s="3" customFormat="1" ht="14.25" x14ac:dyDescent="0.25"/>
    <row r="44" s="3" customFormat="1" ht="14.25" x14ac:dyDescent="0.25"/>
  </sheetData>
  <mergeCells count="7">
    <mergeCell ref="A17:I19"/>
    <mergeCell ref="A2:I2"/>
    <mergeCell ref="A3:I3"/>
    <mergeCell ref="A4:I4"/>
    <mergeCell ref="A8:I8"/>
    <mergeCell ref="A10:I11"/>
    <mergeCell ref="A13:I14"/>
  </mergeCells>
  <hyperlinks>
    <hyperlink ref="A8"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AW205"/>
  <sheetViews>
    <sheetView workbookViewId="0"/>
  </sheetViews>
  <sheetFormatPr defaultColWidth="9.140625"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108</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0.12611063341931783</v>
      </c>
      <c r="D7" s="51">
        <v>0.28374892519346517</v>
      </c>
      <c r="E7" s="51">
        <v>0.36113499570077384</v>
      </c>
      <c r="F7" s="51">
        <v>0.48622527944969912</v>
      </c>
      <c r="G7" s="51">
        <v>0.64620235024362271</v>
      </c>
      <c r="H7" s="51">
        <v>1.08804815133276</v>
      </c>
      <c r="I7" s="51">
        <v>1.0867026982762149</v>
      </c>
      <c r="J7" s="51">
        <v>1.0777151319111764</v>
      </c>
      <c r="K7" s="51">
        <v>1.9654333483465036</v>
      </c>
      <c r="L7" s="51">
        <v>2.1117904707311408</v>
      </c>
      <c r="M7" s="51">
        <v>1.4748360834732284</v>
      </c>
      <c r="N7" s="51">
        <v>1.9222825205748673</v>
      </c>
      <c r="O7" s="51">
        <v>2.1229130737419637</v>
      </c>
      <c r="P7" s="51">
        <v>2.7319174125482806</v>
      </c>
      <c r="Q7" s="51">
        <v>2.8179019353341785</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1.2897678417884779</v>
      </c>
      <c r="D8" s="51">
        <v>5.0100315276583549</v>
      </c>
      <c r="E8" s="51">
        <v>7.2243071013572697</v>
      </c>
      <c r="F8" s="51">
        <v>8.7059329320722263</v>
      </c>
      <c r="G8" s="51">
        <v>12.54937285891714</v>
      </c>
      <c r="H8" s="51">
        <v>17.472793547468203</v>
      </c>
      <c r="I8" s="51">
        <v>21.225597190394115</v>
      </c>
      <c r="J8" s="51">
        <v>29.638255665161374</v>
      </c>
      <c r="K8" s="51">
        <v>43.028053993343399</v>
      </c>
      <c r="L8" s="51">
        <v>48.559091173460814</v>
      </c>
      <c r="M8" s="51">
        <v>50.163101756156912</v>
      </c>
      <c r="N8" s="51">
        <v>55.847790534958612</v>
      </c>
      <c r="O8" s="51">
        <v>56.539657944028846</v>
      </c>
      <c r="P8" s="51">
        <v>59.503932375370958</v>
      </c>
      <c r="Q8" s="51">
        <v>59.268890347535248</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0</v>
      </c>
      <c r="K9" s="51">
        <v>0</v>
      </c>
      <c r="L9" s="51">
        <v>0</v>
      </c>
      <c r="M9" s="51">
        <v>0</v>
      </c>
      <c r="N9" s="51">
        <v>0</v>
      </c>
      <c r="O9" s="51">
        <v>0.83207222699914019</v>
      </c>
      <c r="P9" s="51">
        <v>1.2460877042132417</v>
      </c>
      <c r="Q9" s="51">
        <v>2.6484952708512468</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1.9776440240756663</v>
      </c>
      <c r="D10" s="51">
        <v>1.8056749785038695</v>
      </c>
      <c r="E10" s="51">
        <v>2.2355975924333622</v>
      </c>
      <c r="F10" s="51">
        <v>1.6809974204643165</v>
      </c>
      <c r="G10" s="51">
        <v>2.3512467755803952</v>
      </c>
      <c r="H10" s="51">
        <v>26.318916595012897</v>
      </c>
      <c r="I10" s="51">
        <v>62.753224419604479</v>
      </c>
      <c r="J10" s="51">
        <v>65.861220980223564</v>
      </c>
      <c r="K10" s="51">
        <v>84.707050730868431</v>
      </c>
      <c r="L10" s="51">
        <v>55.460017196904552</v>
      </c>
      <c r="M10" s="51">
        <v>62.854686156491823</v>
      </c>
      <c r="N10" s="51">
        <v>61.049011177987957</v>
      </c>
      <c r="O10" s="51">
        <v>72.226999140154774</v>
      </c>
      <c r="P10" s="51">
        <v>85.636027515047289</v>
      </c>
      <c r="Q10" s="51">
        <v>105.15907136715391</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0.60189165950128976</v>
      </c>
      <c r="D11" s="51">
        <v>1.2322441960447128</v>
      </c>
      <c r="E11" s="51">
        <v>1.2037833190025795</v>
      </c>
      <c r="F11" s="51">
        <v>1.1526225279449709</v>
      </c>
      <c r="G11" s="51">
        <v>0.79905417024935577</v>
      </c>
      <c r="H11" s="51">
        <v>0.57523645743766105</v>
      </c>
      <c r="I11" s="51">
        <v>0.8761822871883107</v>
      </c>
      <c r="J11" s="51">
        <v>1.2955288048151241</v>
      </c>
      <c r="K11" s="51">
        <v>1.3551160791057504</v>
      </c>
      <c r="L11" s="51">
        <v>1.7196904557179706</v>
      </c>
      <c r="M11" s="51">
        <v>2.3215821152192508</v>
      </c>
      <c r="N11" s="51">
        <v>4.2992261392949267</v>
      </c>
      <c r="O11" s="51">
        <v>3.8693035253654444</v>
      </c>
      <c r="P11" s="51">
        <v>3.5901977644024288</v>
      </c>
      <c r="Q11" s="51">
        <v>7.2226999140154966</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3.9954141587847518</v>
      </c>
      <c r="D12" s="53">
        <v>8.3316996274004023</v>
      </c>
      <c r="E12" s="53">
        <v>11.024823008493986</v>
      </c>
      <c r="F12" s="53">
        <v>12.025778159931214</v>
      </c>
      <c r="G12" s="53">
        <v>16.345876154990513</v>
      </c>
      <c r="H12" s="53">
        <v>45.454994751251526</v>
      </c>
      <c r="I12" s="53">
        <v>85.941706595463117</v>
      </c>
      <c r="J12" s="53">
        <v>97.872720582111242</v>
      </c>
      <c r="K12" s="53">
        <v>131.0556541516641</v>
      </c>
      <c r="L12" s="53">
        <v>107.85058929681448</v>
      </c>
      <c r="M12" s="53">
        <v>116.81420611134122</v>
      </c>
      <c r="N12" s="53">
        <v>123.11831037281637</v>
      </c>
      <c r="O12" s="53">
        <v>135.59094591029017</v>
      </c>
      <c r="P12" s="53">
        <v>152.70816277158218</v>
      </c>
      <c r="Q12" s="53">
        <v>177.11705883489009</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731.72828890799656</v>
      </c>
      <c r="D15" s="53">
        <v>739.20894239036966</v>
      </c>
      <c r="E15" s="53">
        <v>772.31298366294061</v>
      </c>
      <c r="F15" s="53">
        <v>840.06878761822873</v>
      </c>
      <c r="G15" s="53">
        <v>828.89079965606186</v>
      </c>
      <c r="H15" s="53">
        <v>761.9088564058469</v>
      </c>
      <c r="I15" s="53">
        <v>834.90971625107477</v>
      </c>
      <c r="J15" s="53">
        <v>802.32158211521914</v>
      </c>
      <c r="K15" s="53">
        <v>836.37145313843519</v>
      </c>
      <c r="L15" s="53">
        <v>832.93207222699925</v>
      </c>
      <c r="M15" s="53">
        <v>833.36199484092867</v>
      </c>
      <c r="N15" s="53">
        <v>814.53138435081689</v>
      </c>
      <c r="O15" s="53">
        <v>872.6291487532244</v>
      </c>
      <c r="P15" s="53">
        <v>875.62269991401536</v>
      </c>
      <c r="Q15" s="53">
        <v>899.55305245055888</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5.4602428515471988E-3</v>
      </c>
      <c r="D16" s="56">
        <v>1.127110232251561E-2</v>
      </c>
      <c r="E16" s="56">
        <v>1.4275071430503793E-2</v>
      </c>
      <c r="F16" s="56">
        <v>1.4315230296827023E-2</v>
      </c>
      <c r="G16" s="56">
        <v>1.9720180464993742E-2</v>
      </c>
      <c r="H16" s="56">
        <v>5.9659359999667677E-2</v>
      </c>
      <c r="I16" s="56">
        <v>0.10293532932082761</v>
      </c>
      <c r="J16" s="56">
        <v>0.12198689747829321</v>
      </c>
      <c r="K16" s="56">
        <v>0.15669551329123607</v>
      </c>
      <c r="L16" s="56">
        <v>0.12948305497284526</v>
      </c>
      <c r="M16" s="56">
        <v>0.14017222627681575</v>
      </c>
      <c r="N16" s="56">
        <v>0.15115232235150999</v>
      </c>
      <c r="O16" s="56">
        <v>0.15538209570929046</v>
      </c>
      <c r="P16" s="56">
        <v>0.17439950196194989</v>
      </c>
      <c r="Q16" s="56">
        <v>0.19689451150478396</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0.33203783319002578</v>
      </c>
      <c r="I19" s="51">
        <v>0.33600171969045567</v>
      </c>
      <c r="J19" s="51">
        <v>0.35941530524505588</v>
      </c>
      <c r="K19" s="51">
        <v>0.37208942390369737</v>
      </c>
      <c r="L19" s="51">
        <v>0.39183147033533966</v>
      </c>
      <c r="M19" s="51">
        <v>0.36371453138435078</v>
      </c>
      <c r="N19" s="51">
        <v>0.37098882201203787</v>
      </c>
      <c r="O19" s="51">
        <v>0.4013929492691316</v>
      </c>
      <c r="P19" s="51">
        <v>0.39635425623387793</v>
      </c>
      <c r="Q19" s="51">
        <v>0.43267411865864142</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0.17226139294926912</v>
      </c>
      <c r="D20" s="51">
        <v>0.17226139294926912</v>
      </c>
      <c r="E20" s="51">
        <v>0.17226139294926912</v>
      </c>
      <c r="F20" s="51">
        <v>0.16576956147893379</v>
      </c>
      <c r="G20" s="51">
        <v>0.17169389509888219</v>
      </c>
      <c r="H20" s="51">
        <v>0.16601891659501289</v>
      </c>
      <c r="I20" s="51">
        <v>0.20452278589853826</v>
      </c>
      <c r="J20" s="51">
        <v>0.19604471195184867</v>
      </c>
      <c r="K20" s="51">
        <v>0.20295786758383494</v>
      </c>
      <c r="L20" s="51">
        <v>0.20524505588993983</v>
      </c>
      <c r="M20" s="51">
        <v>0.26268271711092006</v>
      </c>
      <c r="N20" s="51">
        <v>0.28369733447979367</v>
      </c>
      <c r="O20" s="51">
        <v>0.28333619948409289</v>
      </c>
      <c r="P20" s="51">
        <v>0.32203783319002582</v>
      </c>
      <c r="Q20" s="51">
        <v>0.25451418744625964</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0.7997850386930353</v>
      </c>
      <c r="D21" s="51">
        <v>1.0950902837489251</v>
      </c>
      <c r="E21" s="51">
        <v>0.84900257953568359</v>
      </c>
      <c r="F21" s="51">
        <v>0.81609630266552002</v>
      </c>
      <c r="G21" s="51">
        <v>0.88488392089423884</v>
      </c>
      <c r="H21" s="51">
        <v>0.74708512467755805</v>
      </c>
      <c r="I21" s="51">
        <v>0.75965606190885648</v>
      </c>
      <c r="J21" s="51">
        <v>0.7515047291487531</v>
      </c>
      <c r="K21" s="51">
        <v>0.76109200343938099</v>
      </c>
      <c r="L21" s="51">
        <v>0.57841788478073941</v>
      </c>
      <c r="M21" s="51">
        <v>0.38392089423903691</v>
      </c>
      <c r="N21" s="51">
        <v>0.37098882201203798</v>
      </c>
      <c r="O21" s="51">
        <v>0.448615649183147</v>
      </c>
      <c r="P21" s="51">
        <v>0.42112639724849521</v>
      </c>
      <c r="Q21" s="51">
        <v>0.4072226999140155</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0</v>
      </c>
      <c r="I22" s="57">
        <v>0</v>
      </c>
      <c r="J22" s="51">
        <v>0</v>
      </c>
      <c r="K22" s="51">
        <v>0</v>
      </c>
      <c r="L22" s="51">
        <v>0</v>
      </c>
      <c r="M22" s="51">
        <v>0</v>
      </c>
      <c r="N22" s="51">
        <v>0</v>
      </c>
      <c r="O22" s="51">
        <v>0</v>
      </c>
      <c r="P22" s="51">
        <v>0</v>
      </c>
      <c r="Q22" s="51">
        <v>20.479999999999997</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3.33</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0</v>
      </c>
      <c r="P24" s="61">
        <v>0</v>
      </c>
      <c r="Q24" s="61">
        <v>17.149999999999999</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1.2304385210662081</v>
      </c>
      <c r="D29" s="53">
        <v>1.5257437661220981</v>
      </c>
      <c r="E29" s="53">
        <v>1.2796560619088564</v>
      </c>
      <c r="F29" s="53">
        <v>1.2305202063628546</v>
      </c>
      <c r="G29" s="53">
        <v>1.3141186586414444</v>
      </c>
      <c r="H29" s="53">
        <v>2.8223215821152188</v>
      </c>
      <c r="I29" s="63">
        <v>2.9509716251074805</v>
      </c>
      <c r="J29" s="53">
        <v>3.0386930352536541</v>
      </c>
      <c r="K29" s="53">
        <v>3.1289337919174551</v>
      </c>
      <c r="L29" s="53">
        <v>3.0506878761822871</v>
      </c>
      <c r="M29" s="53">
        <v>2.8592003439380909</v>
      </c>
      <c r="N29" s="53">
        <v>2.9351762682717117</v>
      </c>
      <c r="O29" s="53">
        <v>3.1639208942390371</v>
      </c>
      <c r="P29" s="53">
        <v>3.2079922613929495</v>
      </c>
      <c r="Q29" s="53">
        <v>27.01687876182287</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680.84977452947351</v>
      </c>
      <c r="D32" s="53">
        <v>720.01094774051762</v>
      </c>
      <c r="E32" s="53">
        <v>770.57701251552498</v>
      </c>
      <c r="F32" s="53">
        <v>808.98563724085216</v>
      </c>
      <c r="G32" s="53">
        <v>785.66166809974197</v>
      </c>
      <c r="H32" s="53">
        <v>709.45414923091619</v>
      </c>
      <c r="I32" s="53">
        <v>748.45334002101833</v>
      </c>
      <c r="J32" s="53">
        <v>743.55861278303234</v>
      </c>
      <c r="K32" s="53">
        <v>751.69929683768032</v>
      </c>
      <c r="L32" s="53">
        <v>732.86734021209509</v>
      </c>
      <c r="M32" s="53">
        <v>731.83569790770991</v>
      </c>
      <c r="N32" s="53">
        <v>751.122976019872</v>
      </c>
      <c r="O32" s="53">
        <v>766.61397917263764</v>
      </c>
      <c r="P32" s="53">
        <v>791.30301471290727</v>
      </c>
      <c r="Q32" s="53">
        <v>820.68149039839489</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1.8072100000569851E-3</v>
      </c>
      <c r="D34" s="56">
        <v>2.119056343393206E-3</v>
      </c>
      <c r="E34" s="56">
        <v>1.6606465559249664E-3</v>
      </c>
      <c r="F34" s="56">
        <v>1.521065578567871E-3</v>
      </c>
      <c r="G34" s="56">
        <v>1.6726266687031666E-3</v>
      </c>
      <c r="H34" s="56">
        <v>3.9781592442228392E-3</v>
      </c>
      <c r="I34" s="66">
        <v>3.9427596448759388E-3</v>
      </c>
      <c r="J34" s="56">
        <v>4.0866893113916947E-3</v>
      </c>
      <c r="K34" s="56">
        <v>4.1624806689065028E-3</v>
      </c>
      <c r="L34" s="56">
        <v>4.1626740731813818E-3</v>
      </c>
      <c r="M34" s="56">
        <v>3.9068883249511258E-3</v>
      </c>
      <c r="N34" s="56">
        <v>3.9077173272277291E-3</v>
      </c>
      <c r="O34" s="56">
        <v>4.1271369687957884E-3</v>
      </c>
      <c r="P34" s="56">
        <v>4.0540629844015462E-3</v>
      </c>
      <c r="Q34" s="56">
        <v>3.2920053733279261E-2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484.4033629502245</v>
      </c>
      <c r="D37" s="51">
        <v>447.28671061431163</v>
      </c>
      <c r="E37" s="51">
        <v>404.43775675933887</v>
      </c>
      <c r="F37" s="51">
        <v>490.94774051781792</v>
      </c>
      <c r="G37" s="51">
        <v>532.48304194133948</v>
      </c>
      <c r="H37" s="51">
        <v>517.34021209515618</v>
      </c>
      <c r="I37" s="57">
        <v>550.4681379573899</v>
      </c>
      <c r="J37" s="51">
        <v>497.56377185439953</v>
      </c>
      <c r="K37" s="51">
        <v>478.79048437947836</v>
      </c>
      <c r="L37" s="51">
        <v>474.53902741950895</v>
      </c>
      <c r="M37" s="51">
        <v>477.19021687207413</v>
      </c>
      <c r="N37" s="51">
        <v>480.96398203878857</v>
      </c>
      <c r="O37" s="51">
        <v>415.20970669723891</v>
      </c>
      <c r="P37" s="51">
        <v>427.60580873220596</v>
      </c>
      <c r="Q37" s="51">
        <v>445.8775198242094</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83.882678895576575</v>
      </c>
      <c r="D38" s="51">
        <v>92.075093149899686</v>
      </c>
      <c r="E38" s="51">
        <v>89.567211235310978</v>
      </c>
      <c r="F38" s="51">
        <v>79.392376038979648</v>
      </c>
      <c r="G38" s="51">
        <v>79.249068501003151</v>
      </c>
      <c r="H38" s="51">
        <v>127.06601700582785</v>
      </c>
      <c r="I38" s="57">
        <v>142.25661603133659</v>
      </c>
      <c r="J38" s="51">
        <v>169.34174070889463</v>
      </c>
      <c r="K38" s="51">
        <v>178.94334575331996</v>
      </c>
      <c r="L38" s="51">
        <v>194.42055985478169</v>
      </c>
      <c r="M38" s="51">
        <v>183.24257189261488</v>
      </c>
      <c r="N38" s="51">
        <v>217.63638100697429</v>
      </c>
      <c r="O38" s="51">
        <v>308.15897582879523</v>
      </c>
      <c r="P38" s="51">
        <v>297.03243527276203</v>
      </c>
      <c r="Q38" s="51">
        <v>322.72857552307249</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24.809507431519471</v>
      </c>
      <c r="K39" s="51">
        <v>29.902763788232399</v>
      </c>
      <c r="L39" s="51">
        <v>35.654391352413704</v>
      </c>
      <c r="M39" s="51">
        <v>41.887360275150471</v>
      </c>
      <c r="N39" s="51">
        <v>48.5408180813168</v>
      </c>
      <c r="O39" s="51">
        <v>52.85824837243581</v>
      </c>
      <c r="P39" s="51">
        <v>61.180174425746223</v>
      </c>
      <c r="Q39" s="51">
        <v>69.348900626458672</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568.28604184580104</v>
      </c>
      <c r="D40" s="53">
        <v>539.36180376421134</v>
      </c>
      <c r="E40" s="53">
        <v>494.00496799464986</v>
      </c>
      <c r="F40" s="53">
        <v>570.34011655679751</v>
      </c>
      <c r="G40" s="53">
        <v>611.73211044234267</v>
      </c>
      <c r="H40" s="53">
        <v>644.40622910098398</v>
      </c>
      <c r="I40" s="53">
        <v>692.72475398872643</v>
      </c>
      <c r="J40" s="53">
        <v>691.7150199948137</v>
      </c>
      <c r="K40" s="53">
        <v>687.63659392103068</v>
      </c>
      <c r="L40" s="53">
        <v>704.61397862670435</v>
      </c>
      <c r="M40" s="53">
        <v>702.32014903983952</v>
      </c>
      <c r="N40" s="53">
        <v>747.14118112707968</v>
      </c>
      <c r="O40" s="53">
        <v>776.22693089846996</v>
      </c>
      <c r="P40" s="53">
        <v>785.81841843071425</v>
      </c>
      <c r="Q40" s="53">
        <v>837.95499597374055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1708.7153673449893</v>
      </c>
      <c r="D42" s="53">
        <v>1675.2644501767459</v>
      </c>
      <c r="E42" s="53">
        <v>1609.6948504824686</v>
      </c>
      <c r="F42" s="53">
        <v>1743.2471577338301</v>
      </c>
      <c r="G42" s="53">
        <v>1724.3730772905321</v>
      </c>
      <c r="H42" s="53">
        <v>1541.8405464794116</v>
      </c>
      <c r="I42" s="53">
        <v>1601.3254036495653</v>
      </c>
      <c r="J42" s="53">
        <v>1572.9235563471591</v>
      </c>
      <c r="K42" s="53">
        <v>1599.0262232321993</v>
      </c>
      <c r="L42" s="53">
        <v>1638.6137875499871</v>
      </c>
      <c r="M42" s="53">
        <v>1561.4197955479124</v>
      </c>
      <c r="N42" s="53">
        <v>1512.7166086612344</v>
      </c>
      <c r="O42" s="53">
        <v>1519.1187337072979</v>
      </c>
      <c r="P42" s="53">
        <v>1530.0552243684231</v>
      </c>
      <c r="Q42" s="53">
        <v>1560.6999510707121</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0.33258086905884554</v>
      </c>
      <c r="D44" s="56">
        <v>0.32195621634978699</v>
      </c>
      <c r="E44" s="56">
        <v>0.30689355056741552</v>
      </c>
      <c r="F44" s="56">
        <v>0.32717111513792618</v>
      </c>
      <c r="G44" s="56">
        <v>0.35475624068751022</v>
      </c>
      <c r="H44" s="56">
        <v>0.41794609084084611</v>
      </c>
      <c r="I44" s="56">
        <v>0.43259461968813095</v>
      </c>
      <c r="J44" s="56">
        <v>0.43976391427514844</v>
      </c>
      <c r="K44" s="56">
        <v>0.43003459476172518</v>
      </c>
      <c r="L44" s="56">
        <v>0.43000613322082742</v>
      </c>
      <c r="M44" s="56">
        <v>0.44979585313467274</v>
      </c>
      <c r="N44" s="56">
        <v>0.49390690685171046</v>
      </c>
      <c r="O44" s="56">
        <v>0.51097186393333782</v>
      </c>
      <c r="P44" s="56">
        <v>0.51358827179266342</v>
      </c>
      <c r="Q44" s="56">
        <v>0.53690973425024124</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3.0233677271424475</v>
      </c>
      <c r="D47" s="61">
        <v>7.0643479507022082</v>
      </c>
      <c r="E47" s="61">
        <v>10.003559036009033</v>
      </c>
      <c r="F47" s="61">
        <v>11.043912295786757</v>
      </c>
      <c r="G47" s="61">
        <v>15.289298338997392</v>
      </c>
      <c r="H47" s="61">
        <v>44.209852876788929</v>
      </c>
      <c r="I47" s="61">
        <v>84.64152602796527</v>
      </c>
      <c r="J47" s="61">
        <v>96.565755835765586</v>
      </c>
      <c r="K47" s="61">
        <v>129.71951485673716</v>
      </c>
      <c r="L47" s="61">
        <v>106.67509488580846</v>
      </c>
      <c r="M47" s="61">
        <v>115.80388796860692</v>
      </c>
      <c r="N47" s="61">
        <v>122.0926353943125</v>
      </c>
      <c r="O47" s="61">
        <v>134.45760111235379</v>
      </c>
      <c r="P47" s="61">
        <v>151.56864428490979</v>
      </c>
      <c r="Q47" s="61">
        <v>176.02264782887113</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568.28604184580104</v>
      </c>
      <c r="D48" s="61">
        <v>539.36180376421134</v>
      </c>
      <c r="E48" s="61">
        <v>494.00496799464986</v>
      </c>
      <c r="F48" s="61">
        <v>570.34011655679751</v>
      </c>
      <c r="G48" s="61">
        <v>611.73211044234267</v>
      </c>
      <c r="H48" s="61">
        <v>644.40622910098398</v>
      </c>
      <c r="I48" s="61">
        <v>692.72475398872643</v>
      </c>
      <c r="J48" s="61">
        <v>691.7150199948137</v>
      </c>
      <c r="K48" s="61">
        <v>687.63659392103068</v>
      </c>
      <c r="L48" s="61">
        <v>704.61397862670435</v>
      </c>
      <c r="M48" s="61">
        <v>702.32014903983952</v>
      </c>
      <c r="N48" s="61">
        <v>747.14118112707968</v>
      </c>
      <c r="O48" s="61">
        <v>776.22693089846996</v>
      </c>
      <c r="P48" s="61">
        <v>785.81841843071425</v>
      </c>
      <c r="Q48" s="61">
        <v>837.95499597374055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0.97204643164230442</v>
      </c>
      <c r="D49" s="61">
        <v>1.2673516766981943</v>
      </c>
      <c r="E49" s="61">
        <v>1.0212639724849528</v>
      </c>
      <c r="F49" s="61">
        <v>0.98186586414445376</v>
      </c>
      <c r="G49" s="61">
        <v>1.056577815993121</v>
      </c>
      <c r="H49" s="61">
        <v>1.2451418744625968</v>
      </c>
      <c r="I49" s="61">
        <v>1.3001805674978504</v>
      </c>
      <c r="J49" s="61">
        <v>1.3069647463456575</v>
      </c>
      <c r="K49" s="61">
        <v>1.3361392949269133</v>
      </c>
      <c r="L49" s="61">
        <v>1.175494411006019</v>
      </c>
      <c r="M49" s="61">
        <v>1.0103181427343078</v>
      </c>
      <c r="N49" s="61">
        <v>1.0256749785038695</v>
      </c>
      <c r="O49" s="61">
        <v>1.1333447979363716</v>
      </c>
      <c r="P49" s="61">
        <v>1.1395184866723991</v>
      </c>
      <c r="Q49" s="61">
        <v>21.574411006018913</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572.28145600458583</v>
      </c>
      <c r="D50" s="61">
        <v>547.69350339161178</v>
      </c>
      <c r="E50" s="61">
        <v>505.02979100314388</v>
      </c>
      <c r="F50" s="61">
        <v>582.36589471672869</v>
      </c>
      <c r="G50" s="61">
        <v>628.07798659733317</v>
      </c>
      <c r="H50" s="61">
        <v>689.86122385223541</v>
      </c>
      <c r="I50" s="61">
        <v>778.66646058418951</v>
      </c>
      <c r="J50" s="61">
        <v>789.58774057692494</v>
      </c>
      <c r="K50" s="61">
        <v>818.69224807269484</v>
      </c>
      <c r="L50" s="61">
        <v>812.46456792351887</v>
      </c>
      <c r="M50" s="61">
        <v>819.13435515118067</v>
      </c>
      <c r="N50" s="61">
        <v>870.25949149989606</v>
      </c>
      <c r="O50" s="61">
        <v>911.81787680876016</v>
      </c>
      <c r="P50" s="61">
        <v>938.52658120229648</v>
      </c>
      <c r="Q50" s="61">
        <v>1035.5520548086306</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572.28145600458583</v>
      </c>
      <c r="D51" s="61">
        <v>547.69350339161178</v>
      </c>
      <c r="E51" s="61">
        <v>505.02979100314388</v>
      </c>
      <c r="F51" s="61">
        <v>582.36589471672869</v>
      </c>
      <c r="G51" s="61">
        <v>628.07798659733317</v>
      </c>
      <c r="H51" s="61">
        <v>689.86122385223541</v>
      </c>
      <c r="I51" s="61">
        <v>778.66646058418951</v>
      </c>
      <c r="J51" s="61">
        <v>789.58774057692494</v>
      </c>
      <c r="K51" s="61">
        <v>818.69224807269484</v>
      </c>
      <c r="L51" s="61">
        <v>812.46456792351887</v>
      </c>
      <c r="M51" s="61">
        <v>819.13435515118067</v>
      </c>
      <c r="N51" s="61">
        <v>870.25949149989606</v>
      </c>
      <c r="O51" s="61">
        <v>911.81787680876016</v>
      </c>
      <c r="P51" s="61">
        <v>938.52658120229648</v>
      </c>
      <c r="Q51" s="61">
        <v>1035.5520548086306</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47.291490000000003</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572.28145600458583</v>
      </c>
      <c r="D58" s="53">
        <v>547.69350339161178</v>
      </c>
      <c r="E58" s="53">
        <v>505.02979100314388</v>
      </c>
      <c r="F58" s="53">
        <v>582.36589471672869</v>
      </c>
      <c r="G58" s="53">
        <v>628.07798659733317</v>
      </c>
      <c r="H58" s="53">
        <v>689.86122385223541</v>
      </c>
      <c r="I58" s="53">
        <v>778.66646058418951</v>
      </c>
      <c r="J58" s="53">
        <v>789.58774057692494</v>
      </c>
      <c r="K58" s="53">
        <v>818.69224807269484</v>
      </c>
      <c r="L58" s="53">
        <v>812.46456792351887</v>
      </c>
      <c r="M58" s="53">
        <v>819.13435515118067</v>
      </c>
      <c r="N58" s="53">
        <v>870.25949149989606</v>
      </c>
      <c r="O58" s="53">
        <v>911.81787680876016</v>
      </c>
      <c r="P58" s="53">
        <v>938.52658120229648</v>
      </c>
      <c r="Q58" s="53">
        <v>988.26056480863065</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3112.9531790388842</v>
      </c>
      <c r="D61" s="51">
        <v>3143.8527634470238</v>
      </c>
      <c r="E61" s="51">
        <v>3163.3171419700006</v>
      </c>
      <c r="F61" s="51">
        <v>3416.4180877997514</v>
      </c>
      <c r="G61" s="51">
        <v>3368.9214340307635</v>
      </c>
      <c r="H61" s="51">
        <v>3008.4578198146555</v>
      </c>
      <c r="I61" s="51">
        <v>3168.6145568453235</v>
      </c>
      <c r="J61" s="51">
        <v>3090.5797728575517</v>
      </c>
      <c r="K61" s="51">
        <v>3177.6358913728864</v>
      </c>
      <c r="L61" s="51">
        <v>3172.6327744339355</v>
      </c>
      <c r="M61" s="51">
        <v>3091.214722461068</v>
      </c>
      <c r="N61" s="51">
        <v>3034.3901667144355</v>
      </c>
      <c r="O61" s="51">
        <v>3125.9351055698867</v>
      </c>
      <c r="P61" s="51">
        <v>3160.9665565825926</v>
      </c>
      <c r="Q61" s="51">
        <v>3225.3276946594056</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3112.9531790388842</v>
      </c>
      <c r="D64" s="51">
        <v>3143.8527634470238</v>
      </c>
      <c r="E64" s="51">
        <v>3163.3171419700006</v>
      </c>
      <c r="F64" s="51">
        <v>3416.4180877997514</v>
      </c>
      <c r="G64" s="51">
        <v>3368.9214340307635</v>
      </c>
      <c r="H64" s="51">
        <v>3008.4578198146555</v>
      </c>
      <c r="I64" s="51">
        <v>3168.6145568453235</v>
      </c>
      <c r="J64" s="51">
        <v>3115.3892802890709</v>
      </c>
      <c r="K64" s="51">
        <v>3207.5386551611186</v>
      </c>
      <c r="L64" s="51">
        <v>3208.2871657863493</v>
      </c>
      <c r="M64" s="51">
        <v>3133.1020827362186</v>
      </c>
      <c r="N64" s="51">
        <v>3082.9309847957525</v>
      </c>
      <c r="O64" s="51">
        <v>3178.7933539423225</v>
      </c>
      <c r="P64" s="51">
        <v>3222.146731008339</v>
      </c>
      <c r="Q64" s="51">
        <v>3294.6765952858641</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3112.9531790388842</v>
      </c>
      <c r="D65" s="51">
        <v>3143.8527634470238</v>
      </c>
      <c r="E65" s="51">
        <v>3163.3171419700006</v>
      </c>
      <c r="F65" s="51">
        <v>3416.4180877997514</v>
      </c>
      <c r="G65" s="51">
        <v>3368.9214340307635</v>
      </c>
      <c r="H65" s="51">
        <v>3008.4578198146555</v>
      </c>
      <c r="I65" s="51">
        <v>3168.6145568453235</v>
      </c>
      <c r="J65" s="51">
        <v>3115.3892802890709</v>
      </c>
      <c r="K65" s="51">
        <v>3207.5386551611186</v>
      </c>
      <c r="L65" s="51">
        <v>3208.2871657863493</v>
      </c>
      <c r="M65" s="51">
        <v>3133.1020827362186</v>
      </c>
      <c r="N65" s="51">
        <v>3082.9309847957525</v>
      </c>
      <c r="O65" s="51">
        <v>3178.7933539423225</v>
      </c>
      <c r="P65" s="51">
        <v>3222.146731008339</v>
      </c>
      <c r="Q65" s="51">
        <v>3294.6765952858641</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0.18383876116674397</v>
      </c>
      <c r="D67" s="56">
        <v>0.17421092672008678</v>
      </c>
      <c r="E67" s="56">
        <v>0.15965196290392478</v>
      </c>
      <c r="F67" s="56">
        <v>0.17046095640237791</v>
      </c>
      <c r="G67" s="56">
        <v>0.18643295751954239</v>
      </c>
      <c r="H67" s="56">
        <v>0.22930726145089719</v>
      </c>
      <c r="I67" s="56">
        <v>0.24574350922613661</v>
      </c>
      <c r="J67" s="56">
        <v>0.2534475372219489</v>
      </c>
      <c r="K67" s="56">
        <v>0.25524002548040092</v>
      </c>
      <c r="L67" s="56">
        <v>0.25323935356777338</v>
      </c>
      <c r="M67" s="56">
        <v>0.26144515356352821</v>
      </c>
      <c r="N67" s="56">
        <v>0.2822831570968663</v>
      </c>
      <c r="O67" s="56">
        <v>0.28684402390546354</v>
      </c>
      <c r="P67" s="56">
        <v>0.29127369407804526</v>
      </c>
      <c r="Q67" s="56">
        <v>0.29995677458074871</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4"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7" t="s">
        <v>72</v>
      </c>
      <c r="E70" s="73"/>
      <c r="F70" s="45"/>
      <c r="G70" s="45"/>
      <c r="H70" s="45"/>
      <c r="I70" s="74"/>
      <c r="J70" s="184" t="s">
        <v>65</v>
      </c>
      <c r="K70" s="183"/>
      <c r="L70" s="184" t="s">
        <v>66</v>
      </c>
      <c r="M70" s="183"/>
      <c r="N70" s="184" t="s">
        <v>67</v>
      </c>
      <c r="O70" s="183"/>
      <c r="P70" s="184"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6">
        <v>0.18</v>
      </c>
      <c r="J71" s="182">
        <v>0.19400000000000001</v>
      </c>
      <c r="K71" s="182"/>
      <c r="L71" s="182">
        <v>0.20099999999999998</v>
      </c>
      <c r="M71" s="182"/>
      <c r="N71" s="182">
        <v>0.21149999999999999</v>
      </c>
      <c r="O71" s="182"/>
      <c r="P71" s="182">
        <v>0.22550000000000001</v>
      </c>
      <c r="Q71" s="182"/>
      <c r="R71" s="78"/>
      <c r="S71" s="79">
        <v>0.25</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116</v>
      </c>
      <c r="I1" s="181"/>
      <c r="J1" s="181"/>
      <c r="K1" s="181"/>
      <c r="AA1" s="44">
        <v>1</v>
      </c>
    </row>
    <row r="2" spans="1:49" ht="12.75" customHeight="1" x14ac:dyDescent="0.25">
      <c r="H2" s="181"/>
      <c r="I2" s="181"/>
      <c r="J2" s="181"/>
      <c r="K2" s="181"/>
    </row>
    <row r="3" spans="1:49" x14ac:dyDescent="0.25">
      <c r="H3" s="185" t="s">
        <v>168</v>
      </c>
      <c r="I3" s="185"/>
      <c r="J3" s="185"/>
      <c r="K3" s="185"/>
    </row>
    <row r="4" spans="1:49" s="46" customFormat="1" ht="15" customHeight="1" x14ac:dyDescent="0.25">
      <c r="A4" s="45"/>
      <c r="B4" s="45"/>
      <c r="C4" s="45"/>
      <c r="D4" s="45"/>
      <c r="E4" s="45"/>
      <c r="F4" s="45"/>
      <c r="G4" s="45"/>
      <c r="H4" s="185"/>
      <c r="I4" s="185"/>
      <c r="J4" s="185"/>
      <c r="K4" s="18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304.64863446407401</v>
      </c>
      <c r="D7" s="51">
        <v>322.56115028397204</v>
      </c>
      <c r="E7" s="51">
        <v>339.89213740160091</v>
      </c>
      <c r="F7" s="51">
        <v>342.74227213082577</v>
      </c>
      <c r="G7" s="51">
        <v>350.31455670944342</v>
      </c>
      <c r="H7" s="51">
        <v>367.3995650783624</v>
      </c>
      <c r="I7" s="51">
        <v>387.81146199894232</v>
      </c>
      <c r="J7" s="51">
        <v>382.31030211422222</v>
      </c>
      <c r="K7" s="51">
        <v>384.30697147645878</v>
      </c>
      <c r="L7" s="51">
        <v>396.8033356211846</v>
      </c>
      <c r="M7" s="51">
        <v>413.27234876518281</v>
      </c>
      <c r="N7" s="51">
        <v>424.91587653639135</v>
      </c>
      <c r="O7" s="51">
        <v>443.20252227063173</v>
      </c>
      <c r="P7" s="51">
        <v>448.57931216732391</v>
      </c>
      <c r="Q7" s="51">
        <v>453.28706761130519</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100.19117930438611</v>
      </c>
      <c r="D8" s="51">
        <v>113.25615530963607</v>
      </c>
      <c r="E8" s="51">
        <v>144.21484940791464</v>
      </c>
      <c r="F8" s="51">
        <v>179.36379572545684</v>
      </c>
      <c r="G8" s="51">
        <v>201.138062327874</v>
      </c>
      <c r="H8" s="51">
        <v>229.62720013184949</v>
      </c>
      <c r="I8" s="51">
        <v>249.72241184520584</v>
      </c>
      <c r="J8" s="51">
        <v>288.45049019261137</v>
      </c>
      <c r="K8" s="51">
        <v>332.64565772142817</v>
      </c>
      <c r="L8" s="51">
        <v>348.48857758677985</v>
      </c>
      <c r="M8" s="51">
        <v>357.03841275627178</v>
      </c>
      <c r="N8" s="51">
        <v>386.63419062229502</v>
      </c>
      <c r="O8" s="51">
        <v>426.8268900265449</v>
      </c>
      <c r="P8" s="51">
        <v>475.87938289864121</v>
      </c>
      <c r="Q8" s="51">
        <v>524.4846583410515</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6.6638005159071367E-2</v>
      </c>
      <c r="D9" s="51">
        <v>8.1943250214961308E-2</v>
      </c>
      <c r="E9" s="51">
        <v>0.11917454858125535</v>
      </c>
      <c r="F9" s="51">
        <v>0.12209802235597592</v>
      </c>
      <c r="G9" s="51">
        <v>0.4502149613069647</v>
      </c>
      <c r="H9" s="51">
        <v>4.2992261392949267</v>
      </c>
      <c r="I9" s="51">
        <v>13.563886500429922</v>
      </c>
      <c r="J9" s="51">
        <v>52.477300085984517</v>
      </c>
      <c r="K9" s="51">
        <v>145.65657781599313</v>
      </c>
      <c r="L9" s="51">
        <v>313.68022355975921</v>
      </c>
      <c r="M9" s="51">
        <v>326.04342218400689</v>
      </c>
      <c r="N9" s="51">
        <v>335.30834049871021</v>
      </c>
      <c r="O9" s="51">
        <v>337.89475494411005</v>
      </c>
      <c r="P9" s="51">
        <v>343.20524505588992</v>
      </c>
      <c r="Q9" s="51">
        <v>325.93740326741187</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0</v>
      </c>
      <c r="H10" s="51">
        <v>0</v>
      </c>
      <c r="I10" s="51">
        <v>0</v>
      </c>
      <c r="J10" s="51">
        <v>0</v>
      </c>
      <c r="K10" s="51">
        <v>0</v>
      </c>
      <c r="L10" s="51">
        <v>0</v>
      </c>
      <c r="M10" s="51">
        <v>0</v>
      </c>
      <c r="N10" s="51">
        <v>9.1315563198624258E-2</v>
      </c>
      <c r="O10" s="51">
        <v>0.39415305245055882</v>
      </c>
      <c r="P10" s="51">
        <v>0.84178847807394663</v>
      </c>
      <c r="Q10" s="51">
        <v>1.0265692175408427</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10.676096302665547</v>
      </c>
      <c r="D11" s="51">
        <v>10.448839208942406</v>
      </c>
      <c r="E11" s="51">
        <v>9.8129836629407077</v>
      </c>
      <c r="F11" s="51">
        <v>15.821152192605338</v>
      </c>
      <c r="G11" s="51">
        <v>16.45365434221841</v>
      </c>
      <c r="H11" s="51">
        <v>18.707824591573488</v>
      </c>
      <c r="I11" s="51">
        <v>16.337059329320688</v>
      </c>
      <c r="J11" s="51">
        <v>17.782889079965582</v>
      </c>
      <c r="K11" s="51">
        <v>17.566122098022362</v>
      </c>
      <c r="L11" s="51">
        <v>18.607824591573486</v>
      </c>
      <c r="M11" s="51">
        <v>18.887446259673187</v>
      </c>
      <c r="N11" s="51">
        <v>19.807738607050723</v>
      </c>
      <c r="O11" s="51">
        <v>23.185382631126554</v>
      </c>
      <c r="P11" s="51">
        <v>25.815821152192626</v>
      </c>
      <c r="Q11" s="51">
        <v>25.978589853826438</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415.5825480762847</v>
      </c>
      <c r="D12" s="53">
        <v>446.34808805276549</v>
      </c>
      <c r="E12" s="53">
        <v>494.03914502103754</v>
      </c>
      <c r="F12" s="53">
        <v>538.04931807124399</v>
      </c>
      <c r="G12" s="53">
        <v>568.35648834084282</v>
      </c>
      <c r="H12" s="53">
        <v>620.03381594108032</v>
      </c>
      <c r="I12" s="53">
        <v>667.4348196738988</v>
      </c>
      <c r="J12" s="53">
        <v>741.02098147278366</v>
      </c>
      <c r="K12" s="53">
        <v>880.17532911190244</v>
      </c>
      <c r="L12" s="53">
        <v>1077.5799613592972</v>
      </c>
      <c r="M12" s="53">
        <v>1115.2416299651347</v>
      </c>
      <c r="N12" s="53">
        <v>1166.7574618276458</v>
      </c>
      <c r="O12" s="53">
        <v>1231.5037029248635</v>
      </c>
      <c r="P12" s="53">
        <v>1294.3215497521217</v>
      </c>
      <c r="Q12" s="53">
        <v>1330.7142882911357</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5299.4840928632848</v>
      </c>
      <c r="D15" s="53">
        <v>5434.8237317282892</v>
      </c>
      <c r="E15" s="53">
        <v>5535.7695614789336</v>
      </c>
      <c r="F15" s="53">
        <v>5766.6380051590713</v>
      </c>
      <c r="G15" s="53">
        <v>5892.089423903697</v>
      </c>
      <c r="H15" s="53">
        <v>5628.6328460877039</v>
      </c>
      <c r="I15" s="53">
        <v>5423.3018056749788</v>
      </c>
      <c r="J15" s="53">
        <v>5365.778159931212</v>
      </c>
      <c r="K15" s="53">
        <v>5378.847807394669</v>
      </c>
      <c r="L15" s="53">
        <v>5073.1728288907998</v>
      </c>
      <c r="M15" s="53">
        <v>5087.0163370593291</v>
      </c>
      <c r="N15" s="53">
        <v>5282.0292347377472</v>
      </c>
      <c r="O15" s="53">
        <v>5435.3038693035251</v>
      </c>
      <c r="P15" s="53">
        <v>5288.313757523646</v>
      </c>
      <c r="Q15" s="53">
        <v>5116.2279169795393</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7.8419434947628555E-2</v>
      </c>
      <c r="D16" s="56">
        <v>8.212742677320016E-2</v>
      </c>
      <c r="E16" s="56">
        <v>8.924488989911103E-2</v>
      </c>
      <c r="F16" s="56">
        <v>9.330381369350442E-2</v>
      </c>
      <c r="G16" s="56">
        <v>9.6460940669886933E-2</v>
      </c>
      <c r="H16" s="56">
        <v>0.11015709016658415</v>
      </c>
      <c r="I16" s="56">
        <v>0.12306798396790136</v>
      </c>
      <c r="J16" s="56">
        <v>0.13810130784129984</v>
      </c>
      <c r="K16" s="56">
        <v>0.16363640702045248</v>
      </c>
      <c r="L16" s="56">
        <v>0.2124075007306423</v>
      </c>
      <c r="M16" s="56">
        <v>0.2192329562302579</v>
      </c>
      <c r="N16" s="56">
        <v>0.2208918977870018</v>
      </c>
      <c r="O16" s="56">
        <v>0.22657495009247153</v>
      </c>
      <c r="P16" s="56">
        <v>0.24475127783609657</v>
      </c>
      <c r="Q16" s="56">
        <v>0.26009675680686795</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0.41049011177987965</v>
      </c>
      <c r="M19" s="51">
        <v>0.48495270851246775</v>
      </c>
      <c r="N19" s="51">
        <v>0.54557179707652625</v>
      </c>
      <c r="O19" s="51">
        <v>0.54306104901117802</v>
      </c>
      <c r="P19" s="51">
        <v>0.60102168529664668</v>
      </c>
      <c r="Q19" s="51">
        <v>0.59556319862424756</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1.3411779879621668</v>
      </c>
      <c r="D20" s="51">
        <v>0.67674118658641436</v>
      </c>
      <c r="E20" s="51">
        <v>0.95974204643164229</v>
      </c>
      <c r="F20" s="51">
        <v>1.389914015477214</v>
      </c>
      <c r="G20" s="51">
        <v>1.1358211521926054</v>
      </c>
      <c r="H20" s="51">
        <v>1.2451418744625966</v>
      </c>
      <c r="I20" s="51">
        <v>0.67200343938091134</v>
      </c>
      <c r="J20" s="51">
        <v>0.93121238177128118</v>
      </c>
      <c r="K20" s="51">
        <v>0.96404987102321593</v>
      </c>
      <c r="L20" s="51">
        <v>1.9591573516766982</v>
      </c>
      <c r="M20" s="51">
        <v>3.4148753224419601</v>
      </c>
      <c r="N20" s="51">
        <v>3.9717626827171113</v>
      </c>
      <c r="O20" s="51">
        <v>3.8486500429922619</v>
      </c>
      <c r="P20" s="51">
        <v>4.0585437231298371</v>
      </c>
      <c r="Q20" s="51">
        <v>4.550713671539123</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1.5872656921754089</v>
      </c>
      <c r="D21" s="51">
        <v>1.7718314703353395</v>
      </c>
      <c r="E21" s="51">
        <v>1.7103095442820295</v>
      </c>
      <c r="F21" s="51">
        <v>1.8107136715391228</v>
      </c>
      <c r="G21" s="51">
        <v>2.0207050730868441</v>
      </c>
      <c r="H21" s="51">
        <v>1.9645571797076522</v>
      </c>
      <c r="I21" s="51">
        <v>2.00140154772141</v>
      </c>
      <c r="J21" s="51">
        <v>2.0748065348237317</v>
      </c>
      <c r="K21" s="51">
        <v>2.2325365434221838</v>
      </c>
      <c r="L21" s="51">
        <v>2.612209802235598</v>
      </c>
      <c r="M21" s="51">
        <v>3.0309544282029233</v>
      </c>
      <c r="N21" s="51">
        <v>3.9499398108340498</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44.8</v>
      </c>
      <c r="F22" s="51">
        <v>82.6</v>
      </c>
      <c r="G22" s="51">
        <v>66.8</v>
      </c>
      <c r="H22" s="51">
        <v>75.599999999999994</v>
      </c>
      <c r="I22" s="57">
        <v>123.9</v>
      </c>
      <c r="J22" s="51">
        <v>19.5</v>
      </c>
      <c r="K22" s="51">
        <v>24.7</v>
      </c>
      <c r="L22" s="51">
        <v>22.976975255565112</v>
      </c>
      <c r="M22" s="51">
        <v>30.046813795738988</v>
      </c>
      <c r="N22" s="51">
        <v>22.093245438043375</v>
      </c>
      <c r="O22" s="51">
        <v>49.488869781217154</v>
      </c>
      <c r="P22" s="51">
        <v>164.25080729913063</v>
      </c>
      <c r="Q22" s="51">
        <v>157.2940894593556</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11.5</v>
      </c>
      <c r="K23" s="61">
        <v>15</v>
      </c>
      <c r="L23" s="61">
        <v>15.023406897869496</v>
      </c>
      <c r="M23" s="61">
        <v>20.325785802999903</v>
      </c>
      <c r="N23" s="61">
        <v>15.023406897869496</v>
      </c>
      <c r="O23" s="61">
        <v>20.325785802999903</v>
      </c>
      <c r="P23" s="61">
        <v>23.290493933314227</v>
      </c>
      <c r="Q23" s="61">
        <v>22.304042802221876</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22.976975255565108</v>
      </c>
      <c r="P24" s="61">
        <v>133.51382440049682</v>
      </c>
      <c r="Q24" s="61">
        <v>127.85894806024248</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8</v>
      </c>
      <c r="K26" s="61">
        <v>9.6999999999999993</v>
      </c>
      <c r="L26" s="61">
        <v>7.9535683576956151</v>
      </c>
      <c r="M26" s="61">
        <v>9.721027992739085</v>
      </c>
      <c r="N26" s="61">
        <v>7.0698385401738797</v>
      </c>
      <c r="O26" s="61">
        <v>6.1861087226521452</v>
      </c>
      <c r="P26" s="61">
        <v>7.4464889653195749</v>
      </c>
      <c r="Q26" s="61">
        <v>7.1310985968912259</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83.3</v>
      </c>
      <c r="K27" s="51">
        <v>78.099999999999994</v>
      </c>
      <c r="L27" s="51">
        <v>98.323024744434903</v>
      </c>
      <c r="M27" s="51">
        <v>104.45318620426102</v>
      </c>
      <c r="N27" s="51">
        <v>119.40675456195663</v>
      </c>
      <c r="O27" s="51">
        <v>100.01113021878288</v>
      </c>
      <c r="P27" s="51">
        <v>1.5610203496703434</v>
      </c>
      <c r="Q27" s="51">
        <v>1.4949045217278467</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4.9402106620808262</v>
      </c>
      <c r="D29" s="53">
        <v>3.4636844368013753</v>
      </c>
      <c r="E29" s="53">
        <v>48.90966466036113</v>
      </c>
      <c r="F29" s="53">
        <v>87.885498710232142</v>
      </c>
      <c r="G29" s="53">
        <v>71.660257953568362</v>
      </c>
      <c r="H29" s="53">
        <v>80.677411865864144</v>
      </c>
      <c r="I29" s="63">
        <v>127.5814101461737</v>
      </c>
      <c r="J29" s="53">
        <v>35.40283748925193</v>
      </c>
      <c r="K29" s="53">
        <v>44.342661220980226</v>
      </c>
      <c r="L29" s="53">
        <v>47.562935893761349</v>
      </c>
      <c r="M29" s="53">
        <v>64.365505875609045</v>
      </c>
      <c r="N29" s="53">
        <v>53.723857838922342</v>
      </c>
      <c r="O29" s="53">
        <v>82.151585936753605</v>
      </c>
      <c r="P29" s="53">
        <v>200.69276896675268</v>
      </c>
      <c r="Q29" s="53">
        <v>193.95273243354649</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6324.3772967421419</v>
      </c>
      <c r="D32" s="53">
        <v>6499.7587823636186</v>
      </c>
      <c r="E32" s="53">
        <v>6718.0462434317387</v>
      </c>
      <c r="F32" s="53">
        <v>6966.8765209706698</v>
      </c>
      <c r="G32" s="53">
        <v>6795.607964077577</v>
      </c>
      <c r="H32" s="53">
        <v>7366.7865243145125</v>
      </c>
      <c r="I32" s="53">
        <v>6678.762977930639</v>
      </c>
      <c r="J32" s="53">
        <v>5963.8605235502055</v>
      </c>
      <c r="K32" s="53">
        <v>4954.8001972867105</v>
      </c>
      <c r="L32" s="53">
        <v>4926.0491879239516</v>
      </c>
      <c r="M32" s="53">
        <v>4928.5809162128598</v>
      </c>
      <c r="N32" s="53">
        <v>4971.9727868539221</v>
      </c>
      <c r="O32" s="53">
        <v>5093.0039103850204</v>
      </c>
      <c r="P32" s="53">
        <v>5022.7954873148947</v>
      </c>
      <c r="Q32" s="53">
        <v>5060.1705173340215</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7.8113787813160085E-4</v>
      </c>
      <c r="D34" s="56">
        <v>5.3289430466245955E-4</v>
      </c>
      <c r="E34" s="56">
        <v>7.2803405764258183E-3</v>
      </c>
      <c r="F34" s="56">
        <v>1.2614763365719503E-2</v>
      </c>
      <c r="G34" s="56">
        <v>1.0545084167946906E-2</v>
      </c>
      <c r="H34" s="56">
        <v>1.09515066847103E-2</v>
      </c>
      <c r="I34" s="66">
        <v>1.9102550961570996E-2</v>
      </c>
      <c r="J34" s="56">
        <v>5.9362282785542239E-3</v>
      </c>
      <c r="K34" s="56">
        <v>8.9494347814998952E-3</v>
      </c>
      <c r="L34" s="56">
        <v>9.6553919945339423E-3</v>
      </c>
      <c r="M34" s="56">
        <v>1.3059642718632232E-2</v>
      </c>
      <c r="N34" s="56">
        <v>1.0805340282829019E-2</v>
      </c>
      <c r="O34" s="56">
        <v>1.6130281339317314E-2</v>
      </c>
      <c r="P34" s="56">
        <v>3.9956388722894191E-2</v>
      </c>
      <c r="Q34" s="56">
        <v>3.8329287870664787E-2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1105.97592433362</v>
      </c>
      <c r="D37" s="51">
        <v>1136.4932645457152</v>
      </c>
      <c r="E37" s="51">
        <v>1124.9331231489443</v>
      </c>
      <c r="F37" s="51">
        <v>1257.3564536161268</v>
      </c>
      <c r="G37" s="51">
        <v>1174.6202350243623</v>
      </c>
      <c r="H37" s="51">
        <v>1105.4504633610395</v>
      </c>
      <c r="I37" s="57">
        <v>1124.6608388267889</v>
      </c>
      <c r="J37" s="51">
        <v>1350.1456959969428</v>
      </c>
      <c r="K37" s="51">
        <v>1449.825642495462</v>
      </c>
      <c r="L37" s="51">
        <v>1244.4492213623771</v>
      </c>
      <c r="M37" s="51">
        <v>1249.1712047387025</v>
      </c>
      <c r="N37" s="51">
        <v>1341.1507595299513</v>
      </c>
      <c r="O37" s="51">
        <v>1184.7162510748065</v>
      </c>
      <c r="P37" s="51">
        <v>1201.9179325499188</v>
      </c>
      <c r="Q37" s="51">
        <v>1191.0695280405082</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0</v>
      </c>
      <c r="I38" s="57">
        <v>0</v>
      </c>
      <c r="J38" s="51">
        <v>0</v>
      </c>
      <c r="K38" s="51">
        <v>4.7769179325499185E-2</v>
      </c>
      <c r="L38" s="51">
        <v>2.3884589662749593E-2</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59.240838188665926</v>
      </c>
      <c r="I39" s="51">
        <v>72.768082871144017</v>
      </c>
      <c r="J39" s="51">
        <v>82.7747595259207</v>
      </c>
      <c r="K39" s="51">
        <v>101.86085079886264</v>
      </c>
      <c r="L39" s="51">
        <v>131.56042404902905</v>
      </c>
      <c r="M39" s="51">
        <v>177.6517444363088</v>
      </c>
      <c r="N39" s="51">
        <v>218.37400435980848</v>
      </c>
      <c r="O39" s="51">
        <v>255.52029505779802</v>
      </c>
      <c r="P39" s="51">
        <v>289.93227111126504</v>
      </c>
      <c r="Q39" s="51">
        <v>323.75580395528806</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1105.97592433362</v>
      </c>
      <c r="D40" s="53">
        <v>1136.4932645457152</v>
      </c>
      <c r="E40" s="53">
        <v>1124.9331231489443</v>
      </c>
      <c r="F40" s="53">
        <v>1257.3564536161268</v>
      </c>
      <c r="G40" s="53">
        <v>1174.6202350243623</v>
      </c>
      <c r="H40" s="53">
        <v>1164.6913015497055</v>
      </c>
      <c r="I40" s="53">
        <v>1197.428921697933</v>
      </c>
      <c r="J40" s="53">
        <v>1432.9204555228634</v>
      </c>
      <c r="K40" s="53">
        <v>1551.7342624736502</v>
      </c>
      <c r="L40" s="53">
        <v>1376.0335300010688</v>
      </c>
      <c r="M40" s="53">
        <v>1426.8229491750112</v>
      </c>
      <c r="N40" s="53">
        <v>1559.5247638897597</v>
      </c>
      <c r="O40" s="53">
        <v>1440.2365461326044</v>
      </c>
      <c r="P40" s="53">
        <v>1491.8502036611837</v>
      </c>
      <c r="Q40" s="53">
        <v>1514.8253319957962</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8213.5931737842729</v>
      </c>
      <c r="D42" s="53">
        <v>8491.1938234451136</v>
      </c>
      <c r="E42" s="53">
        <v>8590.370712716156</v>
      </c>
      <c r="F42" s="53">
        <v>8567.7647845610009</v>
      </c>
      <c r="G42" s="53">
        <v>7980.5774099550963</v>
      </c>
      <c r="H42" s="53">
        <v>6752.8470768434863</v>
      </c>
      <c r="I42" s="53">
        <v>6417.9267243156828</v>
      </c>
      <c r="J42" s="53">
        <v>7124.9178282180001</v>
      </c>
      <c r="K42" s="53">
        <v>6432.9020756006212</v>
      </c>
      <c r="L42" s="53">
        <v>5018.8086852509014</v>
      </c>
      <c r="M42" s="53">
        <v>5119.5228154213091</v>
      </c>
      <c r="N42" s="53">
        <v>5872.4680379893107</v>
      </c>
      <c r="O42" s="53">
        <v>5665.2491571959463</v>
      </c>
      <c r="P42" s="53">
        <v>5615.0168519606013</v>
      </c>
      <c r="Q42" s="53">
        <v>5019.3354435931979</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0.13465189971468486</v>
      </c>
      <c r="D44" s="56">
        <v>0.13384375485667671</v>
      </c>
      <c r="E44" s="56">
        <v>0.13095280294291933</v>
      </c>
      <c r="F44" s="56">
        <v>0.14675431518403337</v>
      </c>
      <c r="G44" s="56">
        <v>0.14718486829776536</v>
      </c>
      <c r="H44" s="56">
        <v>0.17247411177777217</v>
      </c>
      <c r="I44" s="56">
        <v>0.18657566113387028</v>
      </c>
      <c r="J44" s="56">
        <v>0.20111396230393419</v>
      </c>
      <c r="K44" s="56">
        <v>0.24121838701061984</v>
      </c>
      <c r="L44" s="56">
        <v>0.27417533050122189</v>
      </c>
      <c r="M44" s="56">
        <v>0.27870233234961983</v>
      </c>
      <c r="N44" s="56">
        <v>0.26556547499298599</v>
      </c>
      <c r="O44" s="56">
        <v>0.25422298405061838</v>
      </c>
      <c r="P44" s="56">
        <v>0.26568935463484367</v>
      </c>
      <c r="Q44" s="56">
        <v>0.30179798680906178</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412.6541043961472</v>
      </c>
      <c r="D47" s="61">
        <v>443.89951539584376</v>
      </c>
      <c r="E47" s="61">
        <v>491.3690934303238</v>
      </c>
      <c r="F47" s="61">
        <v>534.84869038422755</v>
      </c>
      <c r="G47" s="61">
        <v>565.19996211556338</v>
      </c>
      <c r="H47" s="61">
        <v>616.82411688691002</v>
      </c>
      <c r="I47" s="61">
        <v>664.76141468679646</v>
      </c>
      <c r="J47" s="61">
        <v>738.01496255618861</v>
      </c>
      <c r="K47" s="61">
        <v>876.97874269745694</v>
      </c>
      <c r="L47" s="61">
        <v>1072.5981040936049</v>
      </c>
      <c r="M47" s="61">
        <v>1108.3108475059773</v>
      </c>
      <c r="N47" s="61">
        <v>1158.2901875370183</v>
      </c>
      <c r="O47" s="61">
        <v>1227.1119918328604</v>
      </c>
      <c r="P47" s="61">
        <v>1289.6619843436952</v>
      </c>
      <c r="Q47" s="61">
        <v>1325.5680114209724</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1105.97592433362</v>
      </c>
      <c r="D48" s="61">
        <v>1136.4932645457152</v>
      </c>
      <c r="E48" s="61">
        <v>1124.9331231489443</v>
      </c>
      <c r="F48" s="61">
        <v>1257.3564536161268</v>
      </c>
      <c r="G48" s="61">
        <v>1174.6202350243623</v>
      </c>
      <c r="H48" s="61">
        <v>1164.6913015497055</v>
      </c>
      <c r="I48" s="61">
        <v>1197.428921697933</v>
      </c>
      <c r="J48" s="61">
        <v>1432.9204555228634</v>
      </c>
      <c r="K48" s="61">
        <v>1551.7342624736502</v>
      </c>
      <c r="L48" s="61">
        <v>1376.0335300010688</v>
      </c>
      <c r="M48" s="61">
        <v>1426.8229491750112</v>
      </c>
      <c r="N48" s="61">
        <v>1559.5247638897597</v>
      </c>
      <c r="O48" s="61">
        <v>1440.2365461326044</v>
      </c>
      <c r="P48" s="61">
        <v>1491.8502036611837</v>
      </c>
      <c r="Q48" s="61">
        <v>1514.8253319957962</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2.9284436801375757</v>
      </c>
      <c r="D49" s="61">
        <v>2.4485726569217539</v>
      </c>
      <c r="E49" s="61">
        <v>47.470051590713666</v>
      </c>
      <c r="F49" s="61">
        <v>85.80062768701633</v>
      </c>
      <c r="G49" s="61">
        <v>69.956526225279447</v>
      </c>
      <c r="H49" s="61">
        <v>78.809699054170238</v>
      </c>
      <c r="I49" s="61">
        <v>126.57340498710234</v>
      </c>
      <c r="J49" s="61">
        <v>22.506018916595014</v>
      </c>
      <c r="K49" s="61">
        <v>27.896586414445402</v>
      </c>
      <c r="L49" s="61">
        <v>27.958832521257285</v>
      </c>
      <c r="M49" s="61">
        <v>36.977596254896341</v>
      </c>
      <c r="N49" s="61">
        <v>30.560519728671064</v>
      </c>
      <c r="O49" s="61">
        <v>53.880580873220595</v>
      </c>
      <c r="P49" s="61">
        <v>168.91037270755712</v>
      </c>
      <c r="Q49" s="61">
        <v>162.44036632951895</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1521.5584724099049</v>
      </c>
      <c r="D50" s="61">
        <v>1582.8413525984806</v>
      </c>
      <c r="E50" s="61">
        <v>1663.7722681699818</v>
      </c>
      <c r="F50" s="61">
        <v>1878.0057716873705</v>
      </c>
      <c r="G50" s="61">
        <v>1809.7767233652053</v>
      </c>
      <c r="H50" s="61">
        <v>1860.3251174907859</v>
      </c>
      <c r="I50" s="61">
        <v>1988.7637413718319</v>
      </c>
      <c r="J50" s="61">
        <v>2193.4414369956471</v>
      </c>
      <c r="K50" s="61">
        <v>2456.6095915855526</v>
      </c>
      <c r="L50" s="61">
        <v>2476.5904666159308</v>
      </c>
      <c r="M50" s="61">
        <v>2572.1113929358853</v>
      </c>
      <c r="N50" s="61">
        <v>2748.3754711554488</v>
      </c>
      <c r="O50" s="61">
        <v>2721.2291188386853</v>
      </c>
      <c r="P50" s="61">
        <v>2950.4225607124363</v>
      </c>
      <c r="Q50" s="61">
        <v>3002.8337097462872</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1521.5584724099049</v>
      </c>
      <c r="D51" s="61">
        <v>1582.8413525984806</v>
      </c>
      <c r="E51" s="61">
        <v>1663.7722681699818</v>
      </c>
      <c r="F51" s="61">
        <v>1878.0057716873705</v>
      </c>
      <c r="G51" s="61">
        <v>1809.7767233652053</v>
      </c>
      <c r="H51" s="61">
        <v>1860.3251174907859</v>
      </c>
      <c r="I51" s="61">
        <v>1988.7637413718319</v>
      </c>
      <c r="J51" s="61">
        <v>2193.4414369956471</v>
      </c>
      <c r="K51" s="61">
        <v>2456.6095915855526</v>
      </c>
      <c r="L51" s="61">
        <v>2476.5904666159308</v>
      </c>
      <c r="M51" s="61">
        <v>2572.1113929358853</v>
      </c>
      <c r="N51" s="61">
        <v>2748.3754711554488</v>
      </c>
      <c r="O51" s="61">
        <v>2721.2291188386853</v>
      </c>
      <c r="P51" s="61">
        <v>2950.4225607124363</v>
      </c>
      <c r="Q51" s="61">
        <v>3002.8337097462872</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1521.5584724099049</v>
      </c>
      <c r="D58" s="53">
        <v>1582.8413525984806</v>
      </c>
      <c r="E58" s="53">
        <v>1663.7722681699818</v>
      </c>
      <c r="F58" s="53">
        <v>1878.0057716873705</v>
      </c>
      <c r="G58" s="53">
        <v>1809.7767233652053</v>
      </c>
      <c r="H58" s="53">
        <v>1860.3251174907859</v>
      </c>
      <c r="I58" s="53">
        <v>1988.7637413718319</v>
      </c>
      <c r="J58" s="53">
        <v>2193.4414369956471</v>
      </c>
      <c r="K58" s="53">
        <v>2456.6095915855526</v>
      </c>
      <c r="L58" s="53">
        <v>2476.5904666159308</v>
      </c>
      <c r="M58" s="53">
        <v>2572.1113929358853</v>
      </c>
      <c r="N58" s="53">
        <v>2748.3754711554488</v>
      </c>
      <c r="O58" s="53">
        <v>2721.2291188386853</v>
      </c>
      <c r="P58" s="53">
        <v>2950.4225607124363</v>
      </c>
      <c r="Q58" s="53">
        <v>3002.8337097462872</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21247.07936849145</v>
      </c>
      <c r="D61" s="51">
        <v>21751.029497468233</v>
      </c>
      <c r="E61" s="51">
        <v>22309.289371357598</v>
      </c>
      <c r="F61" s="51">
        <v>22767.260743288432</v>
      </c>
      <c r="G61" s="51">
        <v>22118.063853062005</v>
      </c>
      <c r="H61" s="51">
        <v>21248.801633705931</v>
      </c>
      <c r="I61" s="51">
        <v>19662.268252603419</v>
      </c>
      <c r="J61" s="51">
        <v>19584.627314416735</v>
      </c>
      <c r="K61" s="51">
        <v>17775.746737365054</v>
      </c>
      <c r="L61" s="51">
        <v>16027.880448074904</v>
      </c>
      <c r="M61" s="51">
        <v>16222.845705550781</v>
      </c>
      <c r="N61" s="51">
        <v>17298.046980987867</v>
      </c>
      <c r="O61" s="51">
        <v>17425.821543899874</v>
      </c>
      <c r="P61" s="51">
        <v>17215.170422064581</v>
      </c>
      <c r="Q61" s="51">
        <v>16621.472608014716</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21247.07936849145</v>
      </c>
      <c r="D64" s="51">
        <v>21751.029497468233</v>
      </c>
      <c r="E64" s="51">
        <v>22309.289371357598</v>
      </c>
      <c r="F64" s="51">
        <v>22767.260743288432</v>
      </c>
      <c r="G64" s="51">
        <v>22118.063853062005</v>
      </c>
      <c r="H64" s="51">
        <v>21308.042471894598</v>
      </c>
      <c r="I64" s="51">
        <v>19735.036335474564</v>
      </c>
      <c r="J64" s="51">
        <v>19667.402073942656</v>
      </c>
      <c r="K64" s="51">
        <v>17877.607588163915</v>
      </c>
      <c r="L64" s="51">
        <v>16159.440872123932</v>
      </c>
      <c r="M64" s="51">
        <v>16400.497449987088</v>
      </c>
      <c r="N64" s="51">
        <v>17516.420985347675</v>
      </c>
      <c r="O64" s="51">
        <v>17681.341838957673</v>
      </c>
      <c r="P64" s="51">
        <v>17505.102693175846</v>
      </c>
      <c r="Q64" s="51">
        <v>16945.228411970005</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21247.07936849145</v>
      </c>
      <c r="D65" s="51">
        <v>21751.029497468233</v>
      </c>
      <c r="E65" s="51">
        <v>22309.289371357598</v>
      </c>
      <c r="F65" s="51">
        <v>22767.260743288432</v>
      </c>
      <c r="G65" s="51">
        <v>22115.651896897874</v>
      </c>
      <c r="H65" s="51">
        <v>21308.042471894598</v>
      </c>
      <c r="I65" s="51">
        <v>19735.036335474564</v>
      </c>
      <c r="J65" s="51">
        <v>19667.402073942656</v>
      </c>
      <c r="K65" s="51">
        <v>17877.607588163915</v>
      </c>
      <c r="L65" s="51">
        <v>16159.440872123932</v>
      </c>
      <c r="M65" s="51">
        <v>16400.497449987088</v>
      </c>
      <c r="N65" s="51">
        <v>17516.420985347675</v>
      </c>
      <c r="O65" s="51">
        <v>17681.341838957673</v>
      </c>
      <c r="P65" s="51">
        <v>17405.197632620708</v>
      </c>
      <c r="Q65" s="51">
        <v>16680.931141281555</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7.161259418394765E-2</v>
      </c>
      <c r="D67" s="56">
        <v>7.2770870582595626E-2</v>
      </c>
      <c r="E67" s="56">
        <v>7.4577555585704225E-2</v>
      </c>
      <c r="F67" s="56">
        <v>8.2487120117908277E-2</v>
      </c>
      <c r="G67" s="56">
        <v>8.1832393266194417E-2</v>
      </c>
      <c r="H67" s="56">
        <v>8.7306242229644657E-2</v>
      </c>
      <c r="I67" s="56">
        <v>0.10077324954284198</v>
      </c>
      <c r="J67" s="56">
        <v>0.11152675013959967</v>
      </c>
      <c r="K67" s="56">
        <v>0.13741265879512762</v>
      </c>
      <c r="L67" s="56">
        <v>0.153259663265219</v>
      </c>
      <c r="M67" s="56">
        <v>0.15683130348817012</v>
      </c>
      <c r="N67" s="56">
        <v>0.15690279843436281</v>
      </c>
      <c r="O67" s="56">
        <v>0.15390399346518735</v>
      </c>
      <c r="P67" s="56">
        <v>0.16951387872682203</v>
      </c>
      <c r="Q67" s="56">
        <v>0.18001595260560418</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01"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00">
        <v>6.9000000000000006E-2</v>
      </c>
      <c r="J71" s="182">
        <v>9.1200000000000003E-2</v>
      </c>
      <c r="K71" s="182"/>
      <c r="L71" s="182">
        <v>0.1023</v>
      </c>
      <c r="M71" s="182"/>
      <c r="N71" s="182">
        <v>0.11895</v>
      </c>
      <c r="O71" s="182"/>
      <c r="P71" s="182">
        <v>0.14115</v>
      </c>
      <c r="Q71" s="182"/>
      <c r="R71" s="78"/>
      <c r="S71" s="79">
        <v>0.18</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1">
    <mergeCell ref="J71:K71"/>
    <mergeCell ref="L71:M71"/>
    <mergeCell ref="N71:O71"/>
    <mergeCell ref="P71:Q71"/>
    <mergeCell ref="H1:K2"/>
    <mergeCell ref="H3:K4"/>
    <mergeCell ref="J69:Q69"/>
    <mergeCell ref="J70:K70"/>
    <mergeCell ref="L70:M70"/>
    <mergeCell ref="N70:O70"/>
    <mergeCell ref="P70:Q7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W205"/>
  <sheetViews>
    <sheetView workbookViewId="0"/>
  </sheetViews>
  <sheetFormatPr defaultColWidth="9.140625"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114</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2782.3420859953962</v>
      </c>
      <c r="D7" s="51">
        <v>2723.4706244253525</v>
      </c>
      <c r="E7" s="51">
        <v>2703.0847364628826</v>
      </c>
      <c r="F7" s="51">
        <v>2738.2122828749516</v>
      </c>
      <c r="G7" s="51">
        <v>2717.3507516214972</v>
      </c>
      <c r="H7" s="51">
        <v>2677.9234224153511</v>
      </c>
      <c r="I7" s="51">
        <v>2789.8020659157955</v>
      </c>
      <c r="J7" s="51">
        <v>2702.0681699462884</v>
      </c>
      <c r="K7" s="51">
        <v>2588.5814309842822</v>
      </c>
      <c r="L7" s="51">
        <v>2689.7827983284847</v>
      </c>
      <c r="M7" s="51">
        <v>2757.8773221150209</v>
      </c>
      <c r="N7" s="51">
        <v>2740.9968701141815</v>
      </c>
      <c r="O7" s="51">
        <v>2691.1113218374521</v>
      </c>
      <c r="P7" s="51">
        <v>2662.4577694948339</v>
      </c>
      <c r="Q7" s="51">
        <v>2606.8340481292134</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1392.3193413113129</v>
      </c>
      <c r="D8" s="51">
        <v>1782.4136287091421</v>
      </c>
      <c r="E8" s="51">
        <v>2072.2475384332133</v>
      </c>
      <c r="F8" s="51">
        <v>2489.2115539183278</v>
      </c>
      <c r="G8" s="51">
        <v>2905.608835323701</v>
      </c>
      <c r="H8" s="51">
        <v>3292.7681164600963</v>
      </c>
      <c r="I8" s="51">
        <v>3672.0844508253927</v>
      </c>
      <c r="J8" s="51">
        <v>3838.6930959236292</v>
      </c>
      <c r="K8" s="51">
        <v>4090.4631169541699</v>
      </c>
      <c r="L8" s="51">
        <v>4359.9678195105171</v>
      </c>
      <c r="M8" s="51">
        <v>4420.7599122510592</v>
      </c>
      <c r="N8" s="51">
        <v>4389.9499975041854</v>
      </c>
      <c r="O8" s="51">
        <v>4428.3627413710828</v>
      </c>
      <c r="P8" s="51">
        <v>4405.1051296855949</v>
      </c>
      <c r="Q8" s="51">
        <v>4347.1445315277097</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2.0415305245055895</v>
      </c>
      <c r="D9" s="51">
        <v>4.1254514187446256</v>
      </c>
      <c r="E9" s="51">
        <v>10.745313843508169</v>
      </c>
      <c r="F9" s="51">
        <v>44.299914015477206</v>
      </c>
      <c r="G9" s="51">
        <v>221.68073946689594</v>
      </c>
      <c r="H9" s="51">
        <v>521.41014617368876</v>
      </c>
      <c r="I9" s="51">
        <v>617.90197764402399</v>
      </c>
      <c r="J9" s="51">
        <v>808.16852966466035</v>
      </c>
      <c r="K9" s="51">
        <v>1029.0304385210661</v>
      </c>
      <c r="L9" s="51">
        <v>1126.0398968185727</v>
      </c>
      <c r="M9" s="51">
        <v>1175.6184866723988</v>
      </c>
      <c r="N9" s="51">
        <v>1191.6985382631126</v>
      </c>
      <c r="O9" s="51">
        <v>1173.0636285468615</v>
      </c>
      <c r="P9" s="51">
        <v>1237.9191745485814</v>
      </c>
      <c r="Q9" s="51">
        <v>1095.7867583834909</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190.33009458297505</v>
      </c>
      <c r="D10" s="51">
        <v>135.70386930352535</v>
      </c>
      <c r="E10" s="51">
        <v>135.2536543422184</v>
      </c>
      <c r="F10" s="51">
        <v>133.53396388650043</v>
      </c>
      <c r="G10" s="51">
        <v>162.33877901977644</v>
      </c>
      <c r="H10" s="51">
        <v>188.90799656061907</v>
      </c>
      <c r="I10" s="51">
        <v>215.64918314703354</v>
      </c>
      <c r="J10" s="51">
        <v>258.89939810834051</v>
      </c>
      <c r="K10" s="51">
        <v>292.0034393809114</v>
      </c>
      <c r="L10" s="51">
        <v>356.30103181427341</v>
      </c>
      <c r="M10" s="51">
        <v>328.48796216680989</v>
      </c>
      <c r="N10" s="51">
        <v>345.12751504729147</v>
      </c>
      <c r="O10" s="51">
        <v>348.09544282029236</v>
      </c>
      <c r="P10" s="51">
        <v>375.32244196044712</v>
      </c>
      <c r="Q10" s="51">
        <v>362.94067067927773</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95.963886500429524</v>
      </c>
      <c r="D11" s="51">
        <v>92.399398108340492</v>
      </c>
      <c r="E11" s="51">
        <v>103.26741186586422</v>
      </c>
      <c r="F11" s="51">
        <v>115.6491831470331</v>
      </c>
      <c r="G11" s="51">
        <v>117.49492691315605</v>
      </c>
      <c r="H11" s="51">
        <v>111.00601891659565</v>
      </c>
      <c r="I11" s="51">
        <v>129.57867583834948</v>
      </c>
      <c r="J11" s="51">
        <v>137.40326741186587</v>
      </c>
      <c r="K11" s="51">
        <v>135.94153052450525</v>
      </c>
      <c r="L11" s="51">
        <v>142.30507308684318</v>
      </c>
      <c r="M11" s="51">
        <v>137.01109200343947</v>
      </c>
      <c r="N11" s="51">
        <v>150.47394668959629</v>
      </c>
      <c r="O11" s="51">
        <v>141.150472914875</v>
      </c>
      <c r="P11" s="51">
        <v>148.73807568692959</v>
      </c>
      <c r="Q11" s="51">
        <v>145.62744552857086</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4462.9969389146199</v>
      </c>
      <c r="D12" s="53">
        <v>4738.1129719651053</v>
      </c>
      <c r="E12" s="53">
        <v>5024.5986549476875</v>
      </c>
      <c r="F12" s="53">
        <v>5520.9068978422902</v>
      </c>
      <c r="G12" s="53">
        <v>6124.4740323450269</v>
      </c>
      <c r="H12" s="53">
        <v>6792.0157005263518</v>
      </c>
      <c r="I12" s="53">
        <v>7425.0163533705945</v>
      </c>
      <c r="J12" s="53">
        <v>7745.2324610547848</v>
      </c>
      <c r="K12" s="53">
        <v>8136.0199563649348</v>
      </c>
      <c r="L12" s="53">
        <v>8674.3966195586909</v>
      </c>
      <c r="M12" s="53">
        <v>8819.7547752087303</v>
      </c>
      <c r="N12" s="53">
        <v>8818.2468676183689</v>
      </c>
      <c r="O12" s="53">
        <v>8781.7836074905645</v>
      </c>
      <c r="P12" s="53">
        <v>8829.5425913763866</v>
      </c>
      <c r="Q12" s="53">
        <v>8558.3334542482626</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23524.677558039555</v>
      </c>
      <c r="D15" s="53">
        <v>24772.91487532244</v>
      </c>
      <c r="E15" s="53">
        <v>25133.963886500431</v>
      </c>
      <c r="F15" s="53">
        <v>25459.587274290625</v>
      </c>
      <c r="G15" s="53">
        <v>25790.111779879622</v>
      </c>
      <c r="H15" s="53">
        <v>24399.398108340498</v>
      </c>
      <c r="I15" s="53">
        <v>24934.393809114361</v>
      </c>
      <c r="J15" s="53">
        <v>24543.508168529665</v>
      </c>
      <c r="K15" s="53">
        <v>24311.521926053309</v>
      </c>
      <c r="L15" s="53">
        <v>23619.324247635424</v>
      </c>
      <c r="M15" s="53">
        <v>23348.465004299222</v>
      </c>
      <c r="N15" s="53">
        <v>23865.004299226137</v>
      </c>
      <c r="O15" s="53">
        <v>23987.043852106621</v>
      </c>
      <c r="P15" s="53">
        <v>24260.275150472917</v>
      </c>
      <c r="Q15" s="53">
        <v>24340.928632846088</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0.18971554138855312</v>
      </c>
      <c r="D16" s="56">
        <v>0.19126182751651</v>
      </c>
      <c r="E16" s="56">
        <v>0.19991270289229718</v>
      </c>
      <c r="F16" s="56">
        <v>0.21684981921986471</v>
      </c>
      <c r="G16" s="56">
        <v>0.23747372964560348</v>
      </c>
      <c r="H16" s="56">
        <v>0.27836816590179014</v>
      </c>
      <c r="I16" s="56">
        <v>0.29778210812795058</v>
      </c>
      <c r="J16" s="56">
        <v>0.31557153149711198</v>
      </c>
      <c r="K16" s="56">
        <v>0.33465695735181489</v>
      </c>
      <c r="L16" s="56">
        <v>0.36725845873541879</v>
      </c>
      <c r="M16" s="56">
        <v>0.37774452297333994</v>
      </c>
      <c r="N16" s="56">
        <v>0.36950535424392594</v>
      </c>
      <c r="O16" s="56">
        <v>0.36610528840632106</v>
      </c>
      <c r="P16" s="56">
        <v>0.36395063685847223</v>
      </c>
      <c r="Q16" s="56">
        <v>0.35160258605333133</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0.59695388589307508</v>
      </c>
      <c r="M19" s="51">
        <v>0.69060765059703833</v>
      </c>
      <c r="N19" s="51">
        <v>0.94735629940348776</v>
      </c>
      <c r="O19" s="51">
        <v>1.2992073017139805</v>
      </c>
      <c r="P19" s="51">
        <v>1.8427610099869043</v>
      </c>
      <c r="Q19" s="51">
        <v>3.5886502904832844</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55.511778791508711</v>
      </c>
      <c r="D20" s="51">
        <v>59.573616264058124</v>
      </c>
      <c r="E20" s="51">
        <v>39.721181709469207</v>
      </c>
      <c r="F20" s="51">
        <v>44.649687163140548</v>
      </c>
      <c r="G20" s="51">
        <v>51.293164697387326</v>
      </c>
      <c r="H20" s="51">
        <v>53.345428442651148</v>
      </c>
      <c r="I20" s="51">
        <v>62.502758937677747</v>
      </c>
      <c r="J20" s="51">
        <v>89.254934707461317</v>
      </c>
      <c r="K20" s="51">
        <v>93.277748917465544</v>
      </c>
      <c r="L20" s="51">
        <v>96.055307093703888</v>
      </c>
      <c r="M20" s="51">
        <v>104.10910332750353</v>
      </c>
      <c r="N20" s="51">
        <v>115.86167541704656</v>
      </c>
      <c r="O20" s="51">
        <v>116.5713751462869</v>
      </c>
      <c r="P20" s="51">
        <v>115.99862840452047</v>
      </c>
      <c r="Q20" s="51">
        <v>114.71089174141304</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29.88468373377723</v>
      </c>
      <c r="D21" s="51">
        <v>27.910859098522295</v>
      </c>
      <c r="E21" s="51">
        <v>22.087260794505667</v>
      </c>
      <c r="F21" s="51">
        <v>0.82227784830829531</v>
      </c>
      <c r="G21" s="51">
        <v>2.3377581765565374</v>
      </c>
      <c r="H21" s="51">
        <v>2.312070299506721</v>
      </c>
      <c r="I21" s="51">
        <v>3.2874695161601242</v>
      </c>
      <c r="J21" s="51">
        <v>6.2471273689051801</v>
      </c>
      <c r="K21" s="51">
        <v>6.9644654695444821</v>
      </c>
      <c r="L21" s="51">
        <v>6.973506757932733</v>
      </c>
      <c r="M21" s="51">
        <v>7.5966841565674335</v>
      </c>
      <c r="N21" s="51">
        <v>8.8104135844524532</v>
      </c>
      <c r="O21" s="51">
        <v>8.8670898341979356</v>
      </c>
      <c r="P21" s="51">
        <v>8.8325441513165348</v>
      </c>
      <c r="Q21" s="51">
        <v>9.0660638917472465</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174.66800420368776</v>
      </c>
      <c r="D22" s="51">
        <v>257.3086844368014</v>
      </c>
      <c r="E22" s="51">
        <v>171.10920034393808</v>
      </c>
      <c r="F22" s="51">
        <v>381.91458870736602</v>
      </c>
      <c r="G22" s="51">
        <v>612.49641731155054</v>
      </c>
      <c r="H22" s="51">
        <v>1060.4280118467564</v>
      </c>
      <c r="I22" s="57">
        <v>1419.8910862711377</v>
      </c>
      <c r="J22" s="51">
        <v>0</v>
      </c>
      <c r="K22" s="51">
        <v>0</v>
      </c>
      <c r="L22" s="51">
        <v>0</v>
      </c>
      <c r="M22" s="51">
        <v>0</v>
      </c>
      <c r="N22" s="51">
        <v>0</v>
      </c>
      <c r="O22" s="51">
        <v>1159.4280000000001</v>
      </c>
      <c r="P22" s="51">
        <v>1369.146</v>
      </c>
      <c r="Q22" s="51">
        <v>1738.3239999999998</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0.45699999999999996</v>
      </c>
      <c r="P23" s="61">
        <v>2.3879999999999999</v>
      </c>
      <c r="Q23" s="61">
        <v>1.2230000000000001</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1158.971</v>
      </c>
      <c r="P24" s="61">
        <v>1366.758</v>
      </c>
      <c r="Q24" s="61">
        <v>1737.1009999999999</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1701.0604757810261</v>
      </c>
      <c r="K27" s="51">
        <v>2099.0493933314224</v>
      </c>
      <c r="L27" s="51">
        <v>888.55450463361035</v>
      </c>
      <c r="M27" s="51">
        <v>956.33029999044618</v>
      </c>
      <c r="N27" s="51">
        <v>963.84680424190321</v>
      </c>
      <c r="O27" s="51">
        <v>4.5009999999999764</v>
      </c>
      <c r="P27" s="51">
        <v>0.36799999999993815</v>
      </c>
      <c r="Q27" s="51">
        <v>4.1000000000167347E-2</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343.33213491623678</v>
      </c>
      <c r="D29" s="53">
        <v>434.15358419546902</v>
      </c>
      <c r="E29" s="53">
        <v>292.49941541211678</v>
      </c>
      <c r="F29" s="53">
        <v>494.36108446352569</v>
      </c>
      <c r="G29" s="53">
        <v>743.06708723157544</v>
      </c>
      <c r="H29" s="53">
        <v>1196.103653252891</v>
      </c>
      <c r="I29" s="63">
        <v>1579.4354531314923</v>
      </c>
      <c r="J29" s="53">
        <v>229.38446413755847</v>
      </c>
      <c r="K29" s="53">
        <v>240.15883776320834</v>
      </c>
      <c r="L29" s="53">
        <v>250.09654392165785</v>
      </c>
      <c r="M29" s="53">
        <v>271.32248072831152</v>
      </c>
      <c r="N29" s="53">
        <v>303.2013836240863</v>
      </c>
      <c r="O29" s="53">
        <v>1466.6765642084852</v>
      </c>
      <c r="P29" s="53">
        <v>1679.5769202125525</v>
      </c>
      <c r="Q29" s="53">
        <v>2053.3335446976957</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33214.107450359799</v>
      </c>
      <c r="D32" s="53">
        <v>34312.127215262626</v>
      </c>
      <c r="E32" s="53">
        <v>34962.54823860032</v>
      </c>
      <c r="F32" s="53">
        <v>35961.602886529559</v>
      </c>
      <c r="G32" s="53">
        <v>34333.682366707879</v>
      </c>
      <c r="H32" s="53">
        <v>32243.460389726173</v>
      </c>
      <c r="I32" s="53">
        <v>31481.558666924717</v>
      </c>
      <c r="J32" s="53">
        <v>29969.838263339494</v>
      </c>
      <c r="K32" s="53">
        <v>27623.137699138115</v>
      </c>
      <c r="L32" s="53">
        <v>26305.850897967397</v>
      </c>
      <c r="M32" s="53">
        <v>26478.37004173053</v>
      </c>
      <c r="N32" s="53">
        <v>27344.718709743513</v>
      </c>
      <c r="O32" s="53">
        <v>28288.040863521954</v>
      </c>
      <c r="P32" s="53">
        <v>28971.485574019793</v>
      </c>
      <c r="Q32" s="53">
        <v>29601.264432099557</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1.0336936960578105E-2</v>
      </c>
      <c r="D34" s="56">
        <v>1.2653065240512107E-2</v>
      </c>
      <c r="E34" s="56">
        <v>8.3660782794196756E-3</v>
      </c>
      <c r="F34" s="56">
        <v>1.3746914619556702E-2</v>
      </c>
      <c r="G34" s="56">
        <v>2.1642510677855532E-2</v>
      </c>
      <c r="H34" s="56">
        <v>3.7096007649166866E-2</v>
      </c>
      <c r="I34" s="66">
        <v>5.0170179622995768E-2</v>
      </c>
      <c r="J34" s="56">
        <v>7.6538439120691637E-3</v>
      </c>
      <c r="K34" s="56">
        <v>8.6941186906041336E-3</v>
      </c>
      <c r="L34" s="56">
        <v>9.5072592364226598E-3</v>
      </c>
      <c r="M34" s="56">
        <v>1.0246947991915702E-2</v>
      </c>
      <c r="N34" s="56">
        <v>1.108811492421932E-2</v>
      </c>
      <c r="O34" s="56">
        <v>5.1847937129495474E-2</v>
      </c>
      <c r="P34" s="56">
        <v>5.7973448269380938E-2</v>
      </c>
      <c r="Q34" s="56">
        <v>6.9366413364121859E-2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3511.1930352536542</v>
      </c>
      <c r="D37" s="51">
        <v>3531.8567402312028</v>
      </c>
      <c r="E37" s="51">
        <v>3834.6494458775196</v>
      </c>
      <c r="F37" s="51">
        <v>3894.8530858889844</v>
      </c>
      <c r="G37" s="51">
        <v>3790.4490541702494</v>
      </c>
      <c r="H37" s="51">
        <v>3931.6280214005924</v>
      </c>
      <c r="I37" s="57">
        <v>3930.7113308493358</v>
      </c>
      <c r="J37" s="51">
        <v>4092.2315849813695</v>
      </c>
      <c r="K37" s="51">
        <v>4170.0901643259767</v>
      </c>
      <c r="L37" s="51">
        <v>4153.3170918123624</v>
      </c>
      <c r="M37" s="51">
        <v>4139.385855546001</v>
      </c>
      <c r="N37" s="51">
        <v>4309.6546049488879</v>
      </c>
      <c r="O37" s="51">
        <v>4400.6676459348428</v>
      </c>
      <c r="P37" s="51">
        <v>4482.2117546785985</v>
      </c>
      <c r="Q37" s="51">
        <v>4487.9575936828078</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0</v>
      </c>
      <c r="I38" s="57">
        <v>0</v>
      </c>
      <c r="J38" s="51">
        <v>0</v>
      </c>
      <c r="K38" s="51">
        <v>0</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331.82631558563133</v>
      </c>
      <c r="N39" s="51">
        <v>423.02290504719912</v>
      </c>
      <c r="O39" s="51">
        <v>518.49370545500108</v>
      </c>
      <c r="P39" s="51">
        <v>627.1478152609119</v>
      </c>
      <c r="Q39" s="51">
        <v>742.09479387116255</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3511.1930352536542</v>
      </c>
      <c r="D40" s="53">
        <v>3531.8567402312028</v>
      </c>
      <c r="E40" s="53">
        <v>3834.6494458775196</v>
      </c>
      <c r="F40" s="53">
        <v>3894.8530858889844</v>
      </c>
      <c r="G40" s="53">
        <v>3790.4490541702494</v>
      </c>
      <c r="H40" s="53">
        <v>3931.6280214005924</v>
      </c>
      <c r="I40" s="53">
        <v>3930.7113308493358</v>
      </c>
      <c r="J40" s="53">
        <v>4092.2315849813695</v>
      </c>
      <c r="K40" s="53">
        <v>4170.0901643259767</v>
      </c>
      <c r="L40" s="53">
        <v>4153.3170918123624</v>
      </c>
      <c r="M40" s="53">
        <v>4471.2121711316322</v>
      </c>
      <c r="N40" s="53">
        <v>4732.6775099960869</v>
      </c>
      <c r="O40" s="53">
        <v>4919.1613513898437</v>
      </c>
      <c r="P40" s="53">
        <v>5109.35956993951</v>
      </c>
      <c r="Q40" s="53">
        <v>5230.0523875539702</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36868.257881914586</v>
      </c>
      <c r="D42" s="53">
        <v>37603.466585459064</v>
      </c>
      <c r="E42" s="53">
        <v>33777.162582401834</v>
      </c>
      <c r="F42" s="53">
        <v>34685.974706219546</v>
      </c>
      <c r="G42" s="53">
        <v>32626.73165663514</v>
      </c>
      <c r="H42" s="53">
        <v>29625.599073277921</v>
      </c>
      <c r="I42" s="53">
        <v>31302.841119709563</v>
      </c>
      <c r="J42" s="53">
        <v>30120.257762491641</v>
      </c>
      <c r="K42" s="53">
        <v>29601.878642399926</v>
      </c>
      <c r="L42" s="53">
        <v>29485.037857074614</v>
      </c>
      <c r="M42" s="53">
        <v>28406.387364596812</v>
      </c>
      <c r="N42" s="53">
        <v>28015.846636775488</v>
      </c>
      <c r="O42" s="53">
        <v>28568.19092051185</v>
      </c>
      <c r="P42" s="53">
        <v>28997.15641371319</v>
      </c>
      <c r="Q42" s="53">
        <v>30121.384565725559</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9.5236206888311928E-2</v>
      </c>
      <c r="D44" s="56">
        <v>9.3923700683408301E-2</v>
      </c>
      <c r="E44" s="56">
        <v>0.11352787364902586</v>
      </c>
      <c r="F44" s="56">
        <v>0.11228899054667758</v>
      </c>
      <c r="G44" s="56">
        <v>0.1161761801353892</v>
      </c>
      <c r="H44" s="56">
        <v>0.13271049850083513</v>
      </c>
      <c r="I44" s="56">
        <v>0.12557043355321501</v>
      </c>
      <c r="J44" s="56">
        <v>0.13586309975332853</v>
      </c>
      <c r="K44" s="56">
        <v>0.14087248362517754</v>
      </c>
      <c r="L44" s="56">
        <v>0.14086185379666449</v>
      </c>
      <c r="M44" s="56">
        <v>0.15740164751481747</v>
      </c>
      <c r="N44" s="56">
        <v>0.16892859142738365</v>
      </c>
      <c r="O44" s="56">
        <v>0.17219015950561661</v>
      </c>
      <c r="P44" s="56">
        <v>0.17620209019954858</v>
      </c>
      <c r="Q44" s="56">
        <v>0.17363253591951841</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4377.6004763893334</v>
      </c>
      <c r="D47" s="61">
        <v>4650.628496602525</v>
      </c>
      <c r="E47" s="61">
        <v>4962.7902124437114</v>
      </c>
      <c r="F47" s="61">
        <v>5475.4349328308417</v>
      </c>
      <c r="G47" s="61">
        <v>6070.8431094710832</v>
      </c>
      <c r="H47" s="61">
        <v>6736.3582017841918</v>
      </c>
      <c r="I47" s="61">
        <v>7359.2261249167568</v>
      </c>
      <c r="J47" s="61">
        <v>7649.7303989784177</v>
      </c>
      <c r="K47" s="61">
        <v>8035.777741977925</v>
      </c>
      <c r="L47" s="61">
        <v>8570.7708518211621</v>
      </c>
      <c r="M47" s="61">
        <v>8707.3583800740598</v>
      </c>
      <c r="N47" s="61">
        <v>8692.6274223174642</v>
      </c>
      <c r="O47" s="61">
        <v>8655.0459352083635</v>
      </c>
      <c r="P47" s="61">
        <v>8702.8686578105626</v>
      </c>
      <c r="Q47" s="61">
        <v>8430.9678483246189</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3511.1930352536542</v>
      </c>
      <c r="D48" s="61">
        <v>3531.8567402312028</v>
      </c>
      <c r="E48" s="61">
        <v>3834.6494458775196</v>
      </c>
      <c r="F48" s="61">
        <v>3894.8530858889844</v>
      </c>
      <c r="G48" s="61">
        <v>3790.4490541702494</v>
      </c>
      <c r="H48" s="61">
        <v>3931.6280214005924</v>
      </c>
      <c r="I48" s="61">
        <v>3930.7113308493358</v>
      </c>
      <c r="J48" s="61">
        <v>4092.2315849813695</v>
      </c>
      <c r="K48" s="61">
        <v>4170.0901643259767</v>
      </c>
      <c r="L48" s="61">
        <v>4153.3170918123624</v>
      </c>
      <c r="M48" s="61">
        <v>4471.2121711316322</v>
      </c>
      <c r="N48" s="61">
        <v>4732.6775099960869</v>
      </c>
      <c r="O48" s="61">
        <v>4919.1613513898437</v>
      </c>
      <c r="P48" s="61">
        <v>5109.35956993951</v>
      </c>
      <c r="Q48" s="61">
        <v>5230.0523875539702</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260.06446672897368</v>
      </c>
      <c r="D49" s="61">
        <v>344.79315979938178</v>
      </c>
      <c r="E49" s="61">
        <v>232.91764284791293</v>
      </c>
      <c r="F49" s="61">
        <v>427.38655371881487</v>
      </c>
      <c r="G49" s="61">
        <v>666.1273401854944</v>
      </c>
      <c r="H49" s="61">
        <v>1116.0855105889143</v>
      </c>
      <c r="I49" s="61">
        <v>1485.6813147249757</v>
      </c>
      <c r="J49" s="61">
        <v>95.502062076366499</v>
      </c>
      <c r="K49" s="61">
        <v>100.24221438701002</v>
      </c>
      <c r="L49" s="61">
        <v>103.6257677375297</v>
      </c>
      <c r="M49" s="61">
        <v>112.39639513466801</v>
      </c>
      <c r="N49" s="61">
        <v>125.61944530090248</v>
      </c>
      <c r="O49" s="61">
        <v>1286.165672282199</v>
      </c>
      <c r="P49" s="61">
        <v>1495.8199335658239</v>
      </c>
      <c r="Q49" s="61">
        <v>1865.6896059236433</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8148.8579783719606</v>
      </c>
      <c r="D50" s="61">
        <v>8527.2783966331099</v>
      </c>
      <c r="E50" s="61">
        <v>9030.3573011691442</v>
      </c>
      <c r="F50" s="61">
        <v>9797.6745724386419</v>
      </c>
      <c r="G50" s="61">
        <v>10527.419503826826</v>
      </c>
      <c r="H50" s="61">
        <v>11784.071733773699</v>
      </c>
      <c r="I50" s="61">
        <v>12775.618770491068</v>
      </c>
      <c r="J50" s="61">
        <v>11837.464046036153</v>
      </c>
      <c r="K50" s="61">
        <v>12306.110120690912</v>
      </c>
      <c r="L50" s="61">
        <v>12827.713711371052</v>
      </c>
      <c r="M50" s="61">
        <v>13290.966946340361</v>
      </c>
      <c r="N50" s="61">
        <v>13550.924377614454</v>
      </c>
      <c r="O50" s="61">
        <v>14860.372958880407</v>
      </c>
      <c r="P50" s="61">
        <v>15308.048161315897</v>
      </c>
      <c r="Q50" s="61">
        <v>15526.709841802232</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8148.8579783719606</v>
      </c>
      <c r="D51" s="61">
        <v>8527.2783966331099</v>
      </c>
      <c r="E51" s="61">
        <v>9030.3573011691442</v>
      </c>
      <c r="F51" s="61">
        <v>9797.6745724386419</v>
      </c>
      <c r="G51" s="61">
        <v>10527.419503826826</v>
      </c>
      <c r="H51" s="61">
        <v>11784.071733773699</v>
      </c>
      <c r="I51" s="61">
        <v>12775.618770491068</v>
      </c>
      <c r="J51" s="61">
        <v>11837.464046036153</v>
      </c>
      <c r="K51" s="61">
        <v>12306.110120690912</v>
      </c>
      <c r="L51" s="61">
        <v>12827.713711371052</v>
      </c>
      <c r="M51" s="61">
        <v>13290.966946340361</v>
      </c>
      <c r="N51" s="61">
        <v>13550.924377614454</v>
      </c>
      <c r="O51" s="61">
        <v>14860.372958880407</v>
      </c>
      <c r="P51" s="61">
        <v>15308.048161315897</v>
      </c>
      <c r="Q51" s="61">
        <v>15526.709841802232</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8148.8579783719606</v>
      </c>
      <c r="D58" s="53">
        <v>8527.2783966331099</v>
      </c>
      <c r="E58" s="53">
        <v>9030.3573011691442</v>
      </c>
      <c r="F58" s="53">
        <v>9797.6745724386419</v>
      </c>
      <c r="G58" s="53">
        <v>10527.419503826826</v>
      </c>
      <c r="H58" s="53">
        <v>11784.071733773699</v>
      </c>
      <c r="I58" s="53">
        <v>12775.618770491068</v>
      </c>
      <c r="J58" s="53">
        <v>11837.464046036153</v>
      </c>
      <c r="K58" s="53">
        <v>12306.110120690912</v>
      </c>
      <c r="L58" s="53">
        <v>12827.713711371052</v>
      </c>
      <c r="M58" s="53">
        <v>13290.966946340361</v>
      </c>
      <c r="N58" s="53">
        <v>13550.924377614454</v>
      </c>
      <c r="O58" s="53">
        <v>14860.372958880407</v>
      </c>
      <c r="P58" s="53">
        <v>15308.048161315897</v>
      </c>
      <c r="Q58" s="53">
        <v>15526.709841802232</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97877.546598834437</v>
      </c>
      <c r="D61" s="51">
        <v>101155.95297124295</v>
      </c>
      <c r="E61" s="51">
        <v>98778.898992070317</v>
      </c>
      <c r="F61" s="51">
        <v>101474.91852966466</v>
      </c>
      <c r="G61" s="51">
        <v>98048.480963982045</v>
      </c>
      <c r="H61" s="51">
        <v>90904.442103754656</v>
      </c>
      <c r="I61" s="51">
        <v>92511.585267985109</v>
      </c>
      <c r="J61" s="51">
        <v>89868.065157160599</v>
      </c>
      <c r="K61" s="51">
        <v>86361.549512754355</v>
      </c>
      <c r="L61" s="51">
        <v>83830.554719594933</v>
      </c>
      <c r="M61" s="51">
        <v>82413.701609821335</v>
      </c>
      <c r="N61" s="51">
        <v>83670.76960924812</v>
      </c>
      <c r="O61" s="51">
        <v>85616.196196904551</v>
      </c>
      <c r="P61" s="51">
        <v>87813.084682104425</v>
      </c>
      <c r="Q61" s="51">
        <v>89846.414347884434</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97877.546598834437</v>
      </c>
      <c r="D64" s="51">
        <v>101155.95297124295</v>
      </c>
      <c r="E64" s="51">
        <v>98778.898992070317</v>
      </c>
      <c r="F64" s="51">
        <v>101474.91852966466</v>
      </c>
      <c r="G64" s="51">
        <v>98048.480963982045</v>
      </c>
      <c r="H64" s="51">
        <v>90904.442103754656</v>
      </c>
      <c r="I64" s="51">
        <v>92511.585267985109</v>
      </c>
      <c r="J64" s="51">
        <v>89868.065157160599</v>
      </c>
      <c r="K64" s="51">
        <v>86361.549512754355</v>
      </c>
      <c r="L64" s="51">
        <v>83830.554719594933</v>
      </c>
      <c r="M64" s="51">
        <v>82745.527925406961</v>
      </c>
      <c r="N64" s="51">
        <v>84093.792514295317</v>
      </c>
      <c r="O64" s="51">
        <v>86134.689902359547</v>
      </c>
      <c r="P64" s="51">
        <v>88440.23249736533</v>
      </c>
      <c r="Q64" s="51">
        <v>90588.509141755596</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97877.546598834437</v>
      </c>
      <c r="D65" s="51">
        <v>101155.95297124295</v>
      </c>
      <c r="E65" s="51">
        <v>98778.898992070317</v>
      </c>
      <c r="F65" s="51">
        <v>101474.91852966466</v>
      </c>
      <c r="G65" s="51">
        <v>98048.480963982045</v>
      </c>
      <c r="H65" s="51">
        <v>90904.442103754656</v>
      </c>
      <c r="I65" s="51">
        <v>92511.585267985109</v>
      </c>
      <c r="J65" s="51">
        <v>89521.238038444644</v>
      </c>
      <c r="K65" s="51">
        <v>86134.030523048626</v>
      </c>
      <c r="L65" s="51">
        <v>83735.227302402811</v>
      </c>
      <c r="M65" s="51">
        <v>82423.05222474254</v>
      </c>
      <c r="N65" s="51">
        <v>83503.882423731891</v>
      </c>
      <c r="O65" s="51">
        <v>85271.702627214268</v>
      </c>
      <c r="P65" s="51">
        <v>87162.526550808092</v>
      </c>
      <c r="Q65" s="51">
        <v>89164.439434727945</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8.3255641988772527E-2</v>
      </c>
      <c r="D67" s="56">
        <v>8.4298334859810781E-2</v>
      </c>
      <c r="E67" s="56">
        <v>9.1419902360868333E-2</v>
      </c>
      <c r="F67" s="56">
        <v>9.6552672467280082E-2</v>
      </c>
      <c r="G67" s="56">
        <v>0.10736953189202449</v>
      </c>
      <c r="H67" s="56">
        <v>0.12963141801501665</v>
      </c>
      <c r="I67" s="56">
        <v>0.13809750133978349</v>
      </c>
      <c r="J67" s="56">
        <v>0.13223079020592396</v>
      </c>
      <c r="K67" s="56">
        <v>0.14287163907182907</v>
      </c>
      <c r="L67" s="56">
        <v>0.15319375279229649</v>
      </c>
      <c r="M67" s="56">
        <v>0.1612530304034355</v>
      </c>
      <c r="N67" s="56">
        <v>0.16227897415417977</v>
      </c>
      <c r="O67" s="56">
        <v>0.17427086009817463</v>
      </c>
      <c r="P67" s="56">
        <v>0.17562648499401462</v>
      </c>
      <c r="Q67" s="56">
        <v>0.17413567494212112</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9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98">
        <v>8.6999999999999994E-2</v>
      </c>
      <c r="J71" s="182">
        <v>0.1096</v>
      </c>
      <c r="K71" s="182"/>
      <c r="L71" s="182">
        <v>0.12090000000000001</v>
      </c>
      <c r="M71" s="182"/>
      <c r="N71" s="182">
        <v>0.13785</v>
      </c>
      <c r="O71" s="182"/>
      <c r="P71" s="182">
        <v>0.16045000000000001</v>
      </c>
      <c r="Q71" s="182"/>
      <c r="R71" s="78"/>
      <c r="S71" s="79">
        <v>0.2</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AW80"/>
  <sheetViews>
    <sheetView workbookViewId="0"/>
  </sheetViews>
  <sheetFormatPr defaultRowHeight="15" x14ac:dyDescent="0.25"/>
  <cols>
    <col min="2" max="2" width="30.42578125" customWidth="1"/>
    <col min="3" max="17" width="11.5703125" customWidth="1"/>
  </cols>
  <sheetData>
    <row r="1" spans="1:49" x14ac:dyDescent="0.25">
      <c r="A1" s="42" t="s">
        <v>71</v>
      </c>
      <c r="B1" s="8"/>
      <c r="C1" s="8"/>
      <c r="D1" s="8"/>
      <c r="E1" s="8"/>
      <c r="F1" s="8"/>
      <c r="G1" s="8"/>
      <c r="H1" s="181" t="s">
        <v>82</v>
      </c>
      <c r="I1" s="181"/>
      <c r="J1" s="181"/>
      <c r="K1" s="181"/>
      <c r="L1" s="8"/>
      <c r="M1" s="8"/>
      <c r="N1" s="8"/>
      <c r="O1" s="8"/>
      <c r="P1" s="8"/>
      <c r="Q1" s="8"/>
      <c r="R1" s="8"/>
      <c r="S1" s="8"/>
      <c r="T1" s="8"/>
      <c r="U1" s="8"/>
      <c r="V1" s="8"/>
      <c r="W1" s="8"/>
      <c r="X1" s="8"/>
      <c r="Y1" s="8"/>
      <c r="Z1" s="8"/>
      <c r="AA1" s="9">
        <v>1</v>
      </c>
      <c r="AB1" s="8"/>
      <c r="AC1" s="8"/>
      <c r="AD1" s="8"/>
      <c r="AE1" s="8"/>
      <c r="AF1" s="8"/>
      <c r="AG1" s="8"/>
      <c r="AH1" s="8"/>
      <c r="AI1" s="8"/>
      <c r="AJ1" s="8"/>
      <c r="AK1" s="8"/>
      <c r="AL1" s="8"/>
      <c r="AM1" s="8"/>
      <c r="AN1" s="8"/>
      <c r="AO1" s="8"/>
      <c r="AP1" s="8"/>
      <c r="AQ1" s="8"/>
      <c r="AR1" s="8"/>
      <c r="AS1" s="8"/>
      <c r="AT1" s="8"/>
      <c r="AU1" s="8"/>
      <c r="AV1" s="8"/>
      <c r="AW1" s="8"/>
    </row>
    <row r="2" spans="1:49" x14ac:dyDescent="0.25">
      <c r="A2" s="8"/>
      <c r="B2" s="8"/>
      <c r="C2" s="8"/>
      <c r="D2" s="8"/>
      <c r="E2" s="8"/>
      <c r="F2" s="8"/>
      <c r="G2" s="8"/>
      <c r="H2" s="181"/>
      <c r="I2" s="181"/>
      <c r="J2" s="181"/>
      <c r="K2" s="181"/>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pans="1:49"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row>
    <row r="5" spans="1:49" ht="20.25" x14ac:dyDescent="0.25">
      <c r="A5" s="11"/>
      <c r="B5" s="11"/>
      <c r="C5" s="12">
        <v>2004</v>
      </c>
      <c r="D5" s="12">
        <v>2005</v>
      </c>
      <c r="E5" s="12">
        <v>2006</v>
      </c>
      <c r="F5" s="12">
        <v>2007</v>
      </c>
      <c r="G5" s="12">
        <v>2008</v>
      </c>
      <c r="H5" s="12">
        <v>2009</v>
      </c>
      <c r="I5" s="12">
        <v>2010</v>
      </c>
      <c r="J5" s="12">
        <v>2011</v>
      </c>
      <c r="K5" s="12">
        <v>2012</v>
      </c>
      <c r="L5" s="12">
        <v>2013</v>
      </c>
      <c r="M5" s="12">
        <v>2014</v>
      </c>
      <c r="N5" s="12">
        <v>2015</v>
      </c>
      <c r="O5" s="12">
        <v>2016</v>
      </c>
      <c r="P5" s="12">
        <v>2017</v>
      </c>
      <c r="Q5" s="12">
        <v>2018</v>
      </c>
      <c r="R5" s="12">
        <v>2019</v>
      </c>
      <c r="S5" s="12">
        <v>2020</v>
      </c>
      <c r="T5" s="12">
        <v>2021</v>
      </c>
      <c r="U5" s="12">
        <v>2022</v>
      </c>
      <c r="V5" s="12">
        <v>2023</v>
      </c>
      <c r="W5" s="12">
        <v>2024</v>
      </c>
      <c r="X5" s="12">
        <v>2025</v>
      </c>
      <c r="Y5" s="12">
        <v>2026</v>
      </c>
      <c r="Z5" s="12">
        <v>2027</v>
      </c>
      <c r="AA5" s="12">
        <v>2028</v>
      </c>
      <c r="AB5" s="12">
        <v>2029</v>
      </c>
      <c r="AC5" s="12">
        <v>2030</v>
      </c>
      <c r="AD5" s="12">
        <v>2031</v>
      </c>
      <c r="AE5" s="12">
        <v>2032</v>
      </c>
      <c r="AF5" s="12">
        <v>2033</v>
      </c>
      <c r="AG5" s="12">
        <v>2034</v>
      </c>
      <c r="AH5" s="12">
        <v>2035</v>
      </c>
      <c r="AI5" s="12">
        <v>2036</v>
      </c>
      <c r="AJ5" s="12">
        <v>2037</v>
      </c>
      <c r="AK5" s="12">
        <v>2038</v>
      </c>
      <c r="AL5" s="12">
        <v>2039</v>
      </c>
      <c r="AM5" s="12">
        <v>2040</v>
      </c>
      <c r="AN5" s="12">
        <v>2041</v>
      </c>
      <c r="AO5" s="12">
        <v>2042</v>
      </c>
      <c r="AP5" s="12">
        <v>2043</v>
      </c>
      <c r="AQ5" s="12">
        <v>2044</v>
      </c>
      <c r="AR5" s="12">
        <v>2045</v>
      </c>
      <c r="AS5" s="12">
        <v>2046</v>
      </c>
      <c r="AT5" s="12">
        <v>2047</v>
      </c>
      <c r="AU5" s="12">
        <v>2048</v>
      </c>
      <c r="AV5" s="12">
        <v>2049</v>
      </c>
      <c r="AW5" s="12">
        <v>2050</v>
      </c>
    </row>
    <row r="6" spans="1:49" ht="20.25" x14ac:dyDescent="0.25">
      <c r="A6" s="13" t="s">
        <v>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x14ac:dyDescent="0.25">
      <c r="A7" s="15" t="s">
        <v>9</v>
      </c>
      <c r="B7" s="15"/>
      <c r="C7" s="16">
        <v>5625.1811877641912</v>
      </c>
      <c r="D7" s="16">
        <v>5608.7138778912295</v>
      </c>
      <c r="E7" s="16">
        <v>5600.8952380286819</v>
      </c>
      <c r="F7" s="16">
        <v>5536.8843464516003</v>
      </c>
      <c r="G7" s="16">
        <v>5545.3740864118845</v>
      </c>
      <c r="H7" s="16">
        <v>5442.4930523242647</v>
      </c>
      <c r="I7" s="16">
        <v>5422.0926113145197</v>
      </c>
      <c r="J7" s="16">
        <v>5358.2475051995762</v>
      </c>
      <c r="K7" s="16">
        <v>5331.7307592844963</v>
      </c>
      <c r="L7" s="16">
        <v>5378.2173783200742</v>
      </c>
      <c r="M7" s="16">
        <v>5321.0805300755901</v>
      </c>
      <c r="N7" s="16">
        <v>5247.9055924840877</v>
      </c>
      <c r="O7" s="16">
        <v>5172.8814875849757</v>
      </c>
      <c r="P7" s="16">
        <v>5120.0164187104083</v>
      </c>
      <c r="Q7" s="16">
        <v>5205.6837296262256</v>
      </c>
      <c r="R7" s="16">
        <v>0</v>
      </c>
      <c r="S7" s="16">
        <v>0</v>
      </c>
      <c r="T7" s="16">
        <v>0</v>
      </c>
      <c r="U7" s="16">
        <v>0</v>
      </c>
      <c r="V7" s="16">
        <v>0</v>
      </c>
      <c r="W7" s="16">
        <v>0</v>
      </c>
      <c r="X7" s="16">
        <v>0</v>
      </c>
      <c r="Y7" s="16">
        <v>0</v>
      </c>
      <c r="Z7" s="16">
        <v>0</v>
      </c>
      <c r="AA7" s="16">
        <v>0</v>
      </c>
      <c r="AB7" s="16">
        <v>0</v>
      </c>
      <c r="AC7" s="16">
        <v>0</v>
      </c>
      <c r="AD7" s="16">
        <v>0</v>
      </c>
      <c r="AE7" s="16">
        <v>0</v>
      </c>
      <c r="AF7" s="16">
        <v>0</v>
      </c>
      <c r="AG7" s="16">
        <v>0</v>
      </c>
      <c r="AH7" s="16">
        <v>0</v>
      </c>
      <c r="AI7" s="16">
        <v>0</v>
      </c>
      <c r="AJ7" s="16">
        <v>0</v>
      </c>
      <c r="AK7" s="16">
        <v>0</v>
      </c>
      <c r="AL7" s="16">
        <v>0</v>
      </c>
      <c r="AM7" s="16">
        <v>0</v>
      </c>
      <c r="AN7" s="16">
        <v>0</v>
      </c>
      <c r="AO7" s="16">
        <v>0</v>
      </c>
      <c r="AP7" s="16">
        <v>0</v>
      </c>
      <c r="AQ7" s="16">
        <v>0</v>
      </c>
      <c r="AR7" s="16">
        <v>0</v>
      </c>
      <c r="AS7" s="16">
        <v>0</v>
      </c>
      <c r="AT7" s="16">
        <v>0</v>
      </c>
      <c r="AU7" s="16">
        <v>0</v>
      </c>
      <c r="AV7" s="16">
        <v>0</v>
      </c>
      <c r="AW7" s="16">
        <v>0</v>
      </c>
    </row>
    <row r="8" spans="1:49" x14ac:dyDescent="0.25">
      <c r="A8" s="15" t="s">
        <v>10</v>
      </c>
      <c r="B8" s="15"/>
      <c r="C8" s="16">
        <v>54.53329511798988</v>
      </c>
      <c r="D8" s="16">
        <v>92.199159396063962</v>
      </c>
      <c r="E8" s="16">
        <v>185.20945837775329</v>
      </c>
      <c r="F8" s="16">
        <v>331.99468828019917</v>
      </c>
      <c r="G8" s="16">
        <v>502.96925670958348</v>
      </c>
      <c r="H8" s="16">
        <v>700.85944051545516</v>
      </c>
      <c r="I8" s="16">
        <v>901.14235345418808</v>
      </c>
      <c r="J8" s="16">
        <v>1078.172607228141</v>
      </c>
      <c r="K8" s="16">
        <v>1234.2574701062729</v>
      </c>
      <c r="L8" s="16">
        <v>1361.070771748831</v>
      </c>
      <c r="M8" s="16">
        <v>1498.7018184968326</v>
      </c>
      <c r="N8" s="16">
        <v>1734.86762520664</v>
      </c>
      <c r="O8" s="16">
        <v>1934.6165931690402</v>
      </c>
      <c r="P8" s="16">
        <v>2183.6519521343344</v>
      </c>
      <c r="Q8" s="16">
        <v>2466.8769683589148</v>
      </c>
      <c r="R8" s="16">
        <v>0</v>
      </c>
      <c r="S8" s="16">
        <v>0</v>
      </c>
      <c r="T8" s="16">
        <v>0</v>
      </c>
      <c r="U8" s="16">
        <v>0</v>
      </c>
      <c r="V8" s="16">
        <v>0</v>
      </c>
      <c r="W8" s="16">
        <v>0</v>
      </c>
      <c r="X8" s="16">
        <v>0</v>
      </c>
      <c r="Y8" s="16">
        <v>0</v>
      </c>
      <c r="Z8" s="16">
        <v>0</v>
      </c>
      <c r="AA8" s="16">
        <v>0</v>
      </c>
      <c r="AB8" s="16">
        <v>0</v>
      </c>
      <c r="AC8" s="16">
        <v>0</v>
      </c>
      <c r="AD8" s="16">
        <v>0</v>
      </c>
      <c r="AE8" s="16">
        <v>0</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0</v>
      </c>
      <c r="AW8" s="16">
        <v>0</v>
      </c>
    </row>
    <row r="9" spans="1:49" x14ac:dyDescent="0.25">
      <c r="A9" s="15" t="s">
        <v>11</v>
      </c>
      <c r="B9" s="15"/>
      <c r="C9" s="16">
        <v>0.72639724849527088</v>
      </c>
      <c r="D9" s="16">
        <v>0.90292347377472038</v>
      </c>
      <c r="E9" s="16">
        <v>1.0406706792777298</v>
      </c>
      <c r="F9" s="16">
        <v>1.510920034393809</v>
      </c>
      <c r="G9" s="16">
        <v>3.5848667239896828</v>
      </c>
      <c r="H9" s="16">
        <v>14.958813413585554</v>
      </c>
      <c r="I9" s="16">
        <v>53.310404127257094</v>
      </c>
      <c r="J9" s="16">
        <v>200.67085124677558</v>
      </c>
      <c r="K9" s="16">
        <v>380.73344797936369</v>
      </c>
      <c r="L9" s="16">
        <v>446.56835769561485</v>
      </c>
      <c r="M9" s="16">
        <v>549.56809974204657</v>
      </c>
      <c r="N9" s="16">
        <v>666.66620808254504</v>
      </c>
      <c r="O9" s="16">
        <v>744.55374032674115</v>
      </c>
      <c r="P9" s="16">
        <v>824.15150472914866</v>
      </c>
      <c r="Q9" s="16">
        <v>908.74780739466905</v>
      </c>
      <c r="R9" s="16">
        <v>0</v>
      </c>
      <c r="S9" s="16">
        <v>0</v>
      </c>
      <c r="T9" s="16">
        <v>0</v>
      </c>
      <c r="U9" s="16">
        <v>0</v>
      </c>
      <c r="V9" s="16">
        <v>0</v>
      </c>
      <c r="W9" s="16">
        <v>0</v>
      </c>
      <c r="X9" s="16">
        <v>0</v>
      </c>
      <c r="Y9" s="16">
        <v>0</v>
      </c>
      <c r="Z9" s="16">
        <v>0</v>
      </c>
      <c r="AA9" s="16">
        <v>0</v>
      </c>
      <c r="AB9" s="16">
        <v>0</v>
      </c>
      <c r="AC9" s="16">
        <v>0</v>
      </c>
      <c r="AD9" s="16">
        <v>0</v>
      </c>
      <c r="AE9" s="16">
        <v>0</v>
      </c>
      <c r="AF9" s="16">
        <v>0</v>
      </c>
      <c r="AG9" s="16">
        <v>0</v>
      </c>
      <c r="AH9" s="16">
        <v>0</v>
      </c>
      <c r="AI9" s="16">
        <v>0</v>
      </c>
      <c r="AJ9" s="16">
        <v>0</v>
      </c>
      <c r="AK9" s="16">
        <v>0</v>
      </c>
      <c r="AL9" s="16">
        <v>0</v>
      </c>
      <c r="AM9" s="16">
        <v>0</v>
      </c>
      <c r="AN9" s="16">
        <v>0</v>
      </c>
      <c r="AO9" s="16">
        <v>0</v>
      </c>
      <c r="AP9" s="16">
        <v>0</v>
      </c>
      <c r="AQ9" s="16">
        <v>0</v>
      </c>
      <c r="AR9" s="16">
        <v>0</v>
      </c>
      <c r="AS9" s="16">
        <v>0</v>
      </c>
      <c r="AT9" s="16">
        <v>0</v>
      </c>
      <c r="AU9" s="16">
        <v>0</v>
      </c>
      <c r="AV9" s="16">
        <v>0</v>
      </c>
      <c r="AW9" s="16">
        <v>0</v>
      </c>
    </row>
    <row r="10" spans="1:49" x14ac:dyDescent="0.25">
      <c r="A10" s="15" t="s">
        <v>12</v>
      </c>
      <c r="B10" s="15"/>
      <c r="C10" s="16">
        <v>96.990541702493545</v>
      </c>
      <c r="D10" s="16">
        <v>107.82459157351677</v>
      </c>
      <c r="E10" s="16">
        <v>107.22269991401546</v>
      </c>
      <c r="F10" s="16">
        <v>116.42304385210663</v>
      </c>
      <c r="G10" s="16">
        <v>121.49613069647464</v>
      </c>
      <c r="H10" s="16">
        <v>106.1908856405847</v>
      </c>
      <c r="I10" s="16">
        <v>125.79535683576955</v>
      </c>
      <c r="J10" s="16">
        <v>156.43104041272571</v>
      </c>
      <c r="K10" s="16">
        <v>160.02545141874461</v>
      </c>
      <c r="L10" s="16">
        <v>174.19019776440237</v>
      </c>
      <c r="M10" s="16">
        <v>200.16723989681859</v>
      </c>
      <c r="N10" s="16">
        <v>231.13637145313842</v>
      </c>
      <c r="O10" s="16">
        <v>294.29054170249356</v>
      </c>
      <c r="P10" s="16">
        <v>295.71263972484951</v>
      </c>
      <c r="Q10" s="16">
        <v>323.88486672398966</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16">
        <v>0</v>
      </c>
      <c r="AI10" s="16">
        <v>0</v>
      </c>
      <c r="AJ10" s="16">
        <v>0</v>
      </c>
      <c r="AK10" s="16">
        <v>0</v>
      </c>
      <c r="AL10" s="16">
        <v>0</v>
      </c>
      <c r="AM10" s="16">
        <v>0</v>
      </c>
      <c r="AN10" s="16">
        <v>0</v>
      </c>
      <c r="AO10" s="16">
        <v>0</v>
      </c>
      <c r="AP10" s="16">
        <v>0</v>
      </c>
      <c r="AQ10" s="16">
        <v>0</v>
      </c>
      <c r="AR10" s="16">
        <v>0</v>
      </c>
      <c r="AS10" s="16">
        <v>0</v>
      </c>
      <c r="AT10" s="16">
        <v>0</v>
      </c>
      <c r="AU10" s="16">
        <v>0</v>
      </c>
      <c r="AV10" s="16">
        <v>0</v>
      </c>
      <c r="AW10" s="16">
        <v>0</v>
      </c>
    </row>
    <row r="11" spans="1:49" x14ac:dyDescent="0.25">
      <c r="A11" s="15" t="s">
        <v>13</v>
      </c>
      <c r="B11" s="15"/>
      <c r="C11" s="16">
        <v>228.21805674978509</v>
      </c>
      <c r="D11" s="16">
        <v>225.09845227858912</v>
      </c>
      <c r="E11" s="16">
        <v>223.06663800515912</v>
      </c>
      <c r="F11" s="16">
        <v>246.11281169389537</v>
      </c>
      <c r="G11" s="16">
        <v>259.94144453998285</v>
      </c>
      <c r="H11" s="16">
        <v>287.46319862424843</v>
      </c>
      <c r="I11" s="16">
        <v>297.02467755803963</v>
      </c>
      <c r="J11" s="16">
        <v>323.0068787618236</v>
      </c>
      <c r="K11" s="16">
        <v>336.15226004370976</v>
      </c>
      <c r="L11" s="16">
        <v>345.28572634297944</v>
      </c>
      <c r="M11" s="16">
        <v>356.45088827377509</v>
      </c>
      <c r="N11" s="16">
        <v>379.72617084708617</v>
      </c>
      <c r="O11" s="16">
        <v>406.23348410299093</v>
      </c>
      <c r="P11" s="16">
        <v>431.17884272341229</v>
      </c>
      <c r="Q11" s="16">
        <v>449.18957039920207</v>
      </c>
      <c r="R11" s="16">
        <v>0</v>
      </c>
      <c r="S11" s="16">
        <v>0</v>
      </c>
      <c r="T11" s="16">
        <v>0</v>
      </c>
      <c r="U11" s="16">
        <v>0</v>
      </c>
      <c r="V11" s="16">
        <v>0</v>
      </c>
      <c r="W11" s="16">
        <v>0</v>
      </c>
      <c r="X11" s="16">
        <v>0</v>
      </c>
      <c r="Y11" s="16">
        <v>0</v>
      </c>
      <c r="Z11" s="16">
        <v>0</v>
      </c>
      <c r="AA11" s="16">
        <v>0</v>
      </c>
      <c r="AB11" s="16">
        <v>0</v>
      </c>
      <c r="AC11" s="16">
        <v>0</v>
      </c>
      <c r="AD11" s="16">
        <v>0</v>
      </c>
      <c r="AE11" s="16">
        <v>0</v>
      </c>
      <c r="AF11" s="16">
        <v>0</v>
      </c>
      <c r="AG11" s="16">
        <v>0</v>
      </c>
      <c r="AH11" s="16">
        <v>0</v>
      </c>
      <c r="AI11" s="16">
        <v>0</v>
      </c>
      <c r="AJ11" s="16">
        <v>0</v>
      </c>
      <c r="AK11" s="16">
        <v>0</v>
      </c>
      <c r="AL11" s="16">
        <v>0</v>
      </c>
      <c r="AM11" s="16">
        <v>0</v>
      </c>
      <c r="AN11" s="16">
        <v>0</v>
      </c>
      <c r="AO11" s="16">
        <v>0</v>
      </c>
      <c r="AP11" s="16">
        <v>0</v>
      </c>
      <c r="AQ11" s="16">
        <v>0</v>
      </c>
      <c r="AR11" s="16">
        <v>0</v>
      </c>
      <c r="AS11" s="16">
        <v>0</v>
      </c>
      <c r="AT11" s="16">
        <v>0</v>
      </c>
      <c r="AU11" s="16">
        <v>0</v>
      </c>
      <c r="AV11" s="16">
        <v>0</v>
      </c>
      <c r="AW11" s="16">
        <v>0</v>
      </c>
    </row>
    <row r="12" spans="1:49" x14ac:dyDescent="0.25">
      <c r="A12" s="17" t="s">
        <v>14</v>
      </c>
      <c r="B12" s="17"/>
      <c r="C12" s="18">
        <f>SUM(C7:C11)</f>
        <v>6005.6494785829555</v>
      </c>
      <c r="D12" s="18">
        <f t="shared" ref="D12:AW12" si="0">SUM(D7:D11)</f>
        <v>6034.7390046131741</v>
      </c>
      <c r="E12" s="18">
        <f t="shared" si="0"/>
        <v>6117.4347050048873</v>
      </c>
      <c r="F12" s="18">
        <f t="shared" si="0"/>
        <v>6232.9258103121947</v>
      </c>
      <c r="G12" s="18">
        <f t="shared" si="0"/>
        <v>6433.3657850819145</v>
      </c>
      <c r="H12" s="18">
        <f t="shared" si="0"/>
        <v>6551.9653905181385</v>
      </c>
      <c r="I12" s="18">
        <f t="shared" si="0"/>
        <v>6799.3654032897748</v>
      </c>
      <c r="J12" s="18">
        <f t="shared" si="0"/>
        <v>7116.528882849042</v>
      </c>
      <c r="K12" s="18">
        <f t="shared" si="0"/>
        <v>7442.8993888325876</v>
      </c>
      <c r="L12" s="18">
        <f t="shared" si="0"/>
        <v>7705.3324318719015</v>
      </c>
      <c r="M12" s="18">
        <f t="shared" si="0"/>
        <v>7925.9685764850637</v>
      </c>
      <c r="N12" s="18">
        <f t="shared" si="0"/>
        <v>8260.3019680734978</v>
      </c>
      <c r="O12" s="18">
        <f t="shared" si="0"/>
        <v>8552.5758468862423</v>
      </c>
      <c r="P12" s="18">
        <f t="shared" si="0"/>
        <v>8854.7113580221521</v>
      </c>
      <c r="Q12" s="18">
        <f t="shared" si="0"/>
        <v>9354.3829425029999</v>
      </c>
      <c r="R12" s="18">
        <f t="shared" si="0"/>
        <v>0</v>
      </c>
      <c r="S12" s="18">
        <f t="shared" si="0"/>
        <v>0</v>
      </c>
      <c r="T12" s="18">
        <f t="shared" si="0"/>
        <v>0</v>
      </c>
      <c r="U12" s="18">
        <f t="shared" si="0"/>
        <v>0</v>
      </c>
      <c r="V12" s="18">
        <f t="shared" si="0"/>
        <v>0</v>
      </c>
      <c r="W12" s="18">
        <f t="shared" si="0"/>
        <v>0</v>
      </c>
      <c r="X12" s="18">
        <f t="shared" si="0"/>
        <v>0</v>
      </c>
      <c r="Y12" s="18">
        <f t="shared" si="0"/>
        <v>0</v>
      </c>
      <c r="Z12" s="18">
        <f t="shared" si="0"/>
        <v>0</v>
      </c>
      <c r="AA12" s="18">
        <f t="shared" si="0"/>
        <v>0</v>
      </c>
      <c r="AB12" s="18">
        <f t="shared" si="0"/>
        <v>0</v>
      </c>
      <c r="AC12" s="18">
        <f t="shared" si="0"/>
        <v>0</v>
      </c>
      <c r="AD12" s="18">
        <f t="shared" si="0"/>
        <v>0</v>
      </c>
      <c r="AE12" s="18">
        <f t="shared" si="0"/>
        <v>0</v>
      </c>
      <c r="AF12" s="18">
        <f t="shared" si="0"/>
        <v>0</v>
      </c>
      <c r="AG12" s="18">
        <f t="shared" si="0"/>
        <v>0</v>
      </c>
      <c r="AH12" s="18">
        <f t="shared" si="0"/>
        <v>0</v>
      </c>
      <c r="AI12" s="18">
        <f t="shared" si="0"/>
        <v>0</v>
      </c>
      <c r="AJ12" s="18">
        <f t="shared" si="0"/>
        <v>0</v>
      </c>
      <c r="AK12" s="18">
        <f t="shared" si="0"/>
        <v>0</v>
      </c>
      <c r="AL12" s="18">
        <f t="shared" si="0"/>
        <v>0</v>
      </c>
      <c r="AM12" s="18">
        <f t="shared" si="0"/>
        <v>0</v>
      </c>
      <c r="AN12" s="18">
        <f t="shared" si="0"/>
        <v>0</v>
      </c>
      <c r="AO12" s="18">
        <f t="shared" si="0"/>
        <v>0</v>
      </c>
      <c r="AP12" s="18">
        <f t="shared" si="0"/>
        <v>0</v>
      </c>
      <c r="AQ12" s="18">
        <f t="shared" si="0"/>
        <v>0</v>
      </c>
      <c r="AR12" s="18">
        <f t="shared" si="0"/>
        <v>0</v>
      </c>
      <c r="AS12" s="18">
        <f t="shared" si="0"/>
        <v>0</v>
      </c>
      <c r="AT12" s="18">
        <f t="shared" si="0"/>
        <v>0</v>
      </c>
      <c r="AU12" s="18">
        <f t="shared" si="0"/>
        <v>0</v>
      </c>
      <c r="AV12" s="18">
        <f t="shared" si="0"/>
        <v>0</v>
      </c>
      <c r="AW12" s="18">
        <f t="shared" si="0"/>
        <v>0</v>
      </c>
    </row>
    <row r="13" spans="1:49" x14ac:dyDescent="0.25">
      <c r="A13" s="15" t="s">
        <v>15</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1:49" ht="20.25" x14ac:dyDescent="0.25">
      <c r="A14" s="13" t="s">
        <v>16</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row>
    <row r="15" spans="1:49" x14ac:dyDescent="0.25">
      <c r="A15" s="17" t="s">
        <v>17</v>
      </c>
      <c r="B15" s="15"/>
      <c r="C15" s="18">
        <v>43577.294496990544</v>
      </c>
      <c r="D15" s="18">
        <v>43927.934393809111</v>
      </c>
      <c r="E15" s="18">
        <v>43515.967067927777</v>
      </c>
      <c r="F15" s="18">
        <v>43619.984264832332</v>
      </c>
      <c r="G15" s="18">
        <v>44806.945227858989</v>
      </c>
      <c r="H15" s="18">
        <v>43423.85184866724</v>
      </c>
      <c r="I15" s="18">
        <v>45895.333619948404</v>
      </c>
      <c r="J15" s="18">
        <v>44018.806620808253</v>
      </c>
      <c r="K15" s="18">
        <v>44987.617798796215</v>
      </c>
      <c r="L15" s="18">
        <v>45447.700601891665</v>
      </c>
      <c r="M15" s="18">
        <v>42951.928718830612</v>
      </c>
      <c r="N15" s="18">
        <v>43896.731384350816</v>
      </c>
      <c r="O15" s="18">
        <v>44525.935855545998</v>
      </c>
      <c r="P15" s="18">
        <v>44425.407910576097</v>
      </c>
      <c r="Q15" s="18">
        <v>44167.22020636285</v>
      </c>
      <c r="R15" s="18">
        <v>0</v>
      </c>
      <c r="S15" s="18">
        <v>0</v>
      </c>
      <c r="T15" s="18">
        <v>0</v>
      </c>
      <c r="U15" s="18">
        <v>0</v>
      </c>
      <c r="V15" s="18">
        <v>0</v>
      </c>
      <c r="W15" s="18">
        <v>0</v>
      </c>
      <c r="X15" s="18">
        <v>0</v>
      </c>
      <c r="Y15" s="18">
        <v>0</v>
      </c>
      <c r="Z15" s="18">
        <v>0</v>
      </c>
      <c r="AA15" s="18">
        <v>0</v>
      </c>
      <c r="AB15" s="18">
        <v>0</v>
      </c>
      <c r="AC15" s="18">
        <v>0</v>
      </c>
      <c r="AD15" s="18">
        <v>0</v>
      </c>
      <c r="AE15" s="18">
        <v>0</v>
      </c>
      <c r="AF15" s="18">
        <v>0</v>
      </c>
      <c r="AG15" s="18">
        <v>0</v>
      </c>
      <c r="AH15" s="18">
        <v>0</v>
      </c>
      <c r="AI15" s="18">
        <v>0</v>
      </c>
      <c r="AJ15" s="18">
        <v>0</v>
      </c>
      <c r="AK15" s="18">
        <v>0</v>
      </c>
      <c r="AL15" s="18">
        <v>0</v>
      </c>
      <c r="AM15" s="18">
        <v>0</v>
      </c>
      <c r="AN15" s="18">
        <v>0</v>
      </c>
      <c r="AO15" s="18">
        <v>0</v>
      </c>
      <c r="AP15" s="18">
        <v>0</v>
      </c>
      <c r="AQ15" s="18">
        <v>0</v>
      </c>
      <c r="AR15" s="18">
        <v>0</v>
      </c>
      <c r="AS15" s="18">
        <v>0</v>
      </c>
      <c r="AT15" s="18">
        <v>0</v>
      </c>
      <c r="AU15" s="18">
        <v>0</v>
      </c>
      <c r="AV15" s="18">
        <v>0</v>
      </c>
      <c r="AW15" s="18">
        <v>0</v>
      </c>
    </row>
    <row r="16" spans="1:49" ht="21" thickBot="1" x14ac:dyDescent="0.3">
      <c r="A16" s="19" t="s">
        <v>18</v>
      </c>
      <c r="B16" s="20"/>
      <c r="C16" s="21">
        <f t="shared" ref="C16:AW16" si="1">IF(C15&gt;0,C12/C15,"")</f>
        <v>0.13781602432885562</v>
      </c>
      <c r="D16" s="21">
        <f t="shared" si="1"/>
        <v>0.13737816466652861</v>
      </c>
      <c r="E16" s="21">
        <f t="shared" si="1"/>
        <v>0.14057908205178257</v>
      </c>
      <c r="F16" s="21">
        <f t="shared" si="1"/>
        <v>0.14289151899895011</v>
      </c>
      <c r="G16" s="21">
        <f t="shared" si="1"/>
        <v>0.14357965606371956</v>
      </c>
      <c r="H16" s="21">
        <f t="shared" si="1"/>
        <v>0.15088402137497692</v>
      </c>
      <c r="I16" s="21">
        <f t="shared" si="1"/>
        <v>0.14814938397864552</v>
      </c>
      <c r="J16" s="21">
        <f t="shared" si="1"/>
        <v>0.1616701912015254</v>
      </c>
      <c r="K16" s="21">
        <f t="shared" si="1"/>
        <v>0.1654432875757148</v>
      </c>
      <c r="L16" s="21">
        <f t="shared" si="1"/>
        <v>0.1695428444085284</v>
      </c>
      <c r="M16" s="21">
        <f t="shared" si="1"/>
        <v>0.18453114476813307</v>
      </c>
      <c r="N16" s="21">
        <f t="shared" si="1"/>
        <v>0.18817578684271458</v>
      </c>
      <c r="O16" s="21">
        <f t="shared" si="1"/>
        <v>0.1920807655707244</v>
      </c>
      <c r="P16" s="21">
        <f t="shared" si="1"/>
        <v>0.19931637714719019</v>
      </c>
      <c r="Q16" s="21">
        <f t="shared" si="1"/>
        <v>0.21179469522411515</v>
      </c>
      <c r="R16" s="21" t="str">
        <f t="shared" si="1"/>
        <v/>
      </c>
      <c r="S16" s="21" t="str">
        <f t="shared" si="1"/>
        <v/>
      </c>
      <c r="T16" s="21" t="str">
        <f t="shared" si="1"/>
        <v/>
      </c>
      <c r="U16" s="21" t="str">
        <f t="shared" si="1"/>
        <v/>
      </c>
      <c r="V16" s="21" t="str">
        <f t="shared" si="1"/>
        <v/>
      </c>
      <c r="W16" s="21" t="str">
        <f t="shared" si="1"/>
        <v/>
      </c>
      <c r="X16" s="21" t="str">
        <f t="shared" si="1"/>
        <v/>
      </c>
      <c r="Y16" s="21" t="str">
        <f t="shared" si="1"/>
        <v/>
      </c>
      <c r="Z16" s="21" t="str">
        <f t="shared" si="1"/>
        <v/>
      </c>
      <c r="AA16" s="21" t="str">
        <f t="shared" si="1"/>
        <v/>
      </c>
      <c r="AB16" s="21" t="str">
        <f t="shared" si="1"/>
        <v/>
      </c>
      <c r="AC16" s="21" t="str">
        <f t="shared" si="1"/>
        <v/>
      </c>
      <c r="AD16" s="21" t="str">
        <f t="shared" si="1"/>
        <v/>
      </c>
      <c r="AE16" s="21" t="str">
        <f t="shared" si="1"/>
        <v/>
      </c>
      <c r="AF16" s="21" t="str">
        <f t="shared" si="1"/>
        <v/>
      </c>
      <c r="AG16" s="21" t="str">
        <f t="shared" si="1"/>
        <v/>
      </c>
      <c r="AH16" s="21" t="str">
        <f t="shared" si="1"/>
        <v/>
      </c>
      <c r="AI16" s="21" t="str">
        <f t="shared" si="1"/>
        <v/>
      </c>
      <c r="AJ16" s="21" t="str">
        <f t="shared" si="1"/>
        <v/>
      </c>
      <c r="AK16" s="21" t="str">
        <f t="shared" si="1"/>
        <v/>
      </c>
      <c r="AL16" s="21" t="str">
        <f t="shared" si="1"/>
        <v/>
      </c>
      <c r="AM16" s="21" t="str">
        <f t="shared" si="1"/>
        <v/>
      </c>
      <c r="AN16" s="21" t="str">
        <f t="shared" si="1"/>
        <v/>
      </c>
      <c r="AO16" s="21" t="str">
        <f t="shared" si="1"/>
        <v/>
      </c>
      <c r="AP16" s="21" t="str">
        <f t="shared" si="1"/>
        <v/>
      </c>
      <c r="AQ16" s="21" t="str">
        <f t="shared" si="1"/>
        <v/>
      </c>
      <c r="AR16" s="21" t="str">
        <f t="shared" si="1"/>
        <v/>
      </c>
      <c r="AS16" s="21" t="str">
        <f t="shared" si="1"/>
        <v/>
      </c>
      <c r="AT16" s="21" t="str">
        <f t="shared" si="1"/>
        <v/>
      </c>
      <c r="AU16" s="21" t="str">
        <f t="shared" si="1"/>
        <v/>
      </c>
      <c r="AV16" s="21" t="str">
        <f t="shared" si="1"/>
        <v/>
      </c>
      <c r="AW16" s="21" t="str">
        <f t="shared" si="1"/>
        <v/>
      </c>
    </row>
    <row r="17" spans="1:49"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row>
    <row r="18" spans="1:49" ht="20.25" x14ac:dyDescent="0.25">
      <c r="A18" s="13" t="s">
        <v>20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x14ac:dyDescent="0.25">
      <c r="A19" s="15" t="s">
        <v>21</v>
      </c>
      <c r="B19" s="15"/>
      <c r="C19" s="16">
        <v>0</v>
      </c>
      <c r="D19" s="16">
        <v>0</v>
      </c>
      <c r="E19" s="16">
        <v>0</v>
      </c>
      <c r="F19" s="16">
        <v>0</v>
      </c>
      <c r="G19" s="16">
        <v>0</v>
      </c>
      <c r="H19" s="16">
        <v>0</v>
      </c>
      <c r="I19" s="16">
        <v>0</v>
      </c>
      <c r="J19" s="16">
        <v>0.4746895958727429</v>
      </c>
      <c r="K19" s="16">
        <v>0.68506736887360287</v>
      </c>
      <c r="L19" s="16">
        <v>1.1578993121238177</v>
      </c>
      <c r="M19" s="16">
        <v>1.7678142734307822</v>
      </c>
      <c r="N19" s="16">
        <v>2.600849871023216</v>
      </c>
      <c r="O19" s="16">
        <v>3.7648297506448838</v>
      </c>
      <c r="P19" s="16">
        <v>5.1692522098022362</v>
      </c>
      <c r="Q19" s="16">
        <v>6.6629523645743749</v>
      </c>
      <c r="R19" s="16">
        <v>0</v>
      </c>
      <c r="S19" s="16">
        <v>0</v>
      </c>
      <c r="T19" s="16">
        <v>0</v>
      </c>
      <c r="U19" s="16">
        <v>0</v>
      </c>
      <c r="V19" s="16">
        <v>0</v>
      </c>
      <c r="W19" s="16">
        <v>0</v>
      </c>
      <c r="X19" s="16">
        <v>0</v>
      </c>
      <c r="Y19" s="16">
        <v>0</v>
      </c>
      <c r="Z19" s="16">
        <v>0</v>
      </c>
      <c r="AA19" s="16">
        <v>0</v>
      </c>
      <c r="AB19" s="16">
        <v>0</v>
      </c>
      <c r="AC19" s="16">
        <v>0</v>
      </c>
      <c r="AD19" s="16">
        <v>0</v>
      </c>
      <c r="AE19" s="16">
        <v>0</v>
      </c>
      <c r="AF19" s="16">
        <v>0</v>
      </c>
      <c r="AG19" s="16">
        <v>0</v>
      </c>
      <c r="AH19" s="16">
        <v>0</v>
      </c>
      <c r="AI19" s="16">
        <v>0</v>
      </c>
      <c r="AJ19" s="16">
        <v>0</v>
      </c>
      <c r="AK19" s="16">
        <v>0</v>
      </c>
      <c r="AL19" s="16">
        <v>0</v>
      </c>
      <c r="AM19" s="16">
        <v>0</v>
      </c>
      <c r="AN19" s="16">
        <v>0</v>
      </c>
      <c r="AO19" s="16">
        <v>0</v>
      </c>
      <c r="AP19" s="16">
        <v>0</v>
      </c>
      <c r="AQ19" s="16">
        <v>0</v>
      </c>
      <c r="AR19" s="16">
        <v>0</v>
      </c>
      <c r="AS19" s="16">
        <v>0</v>
      </c>
      <c r="AT19" s="16">
        <v>0</v>
      </c>
      <c r="AU19" s="16">
        <v>0</v>
      </c>
      <c r="AV19" s="16">
        <v>0</v>
      </c>
      <c r="AW19" s="16">
        <v>0</v>
      </c>
    </row>
    <row r="20" spans="1:49" x14ac:dyDescent="0.25">
      <c r="A20" s="15" t="s">
        <v>22</v>
      </c>
      <c r="B20" s="15"/>
      <c r="C20" s="16">
        <v>123.33915735167669</v>
      </c>
      <c r="D20" s="16">
        <v>121.33354256233878</v>
      </c>
      <c r="E20" s="16">
        <v>122.8223731728289</v>
      </c>
      <c r="F20" s="16">
        <v>127.87208942390369</v>
      </c>
      <c r="G20" s="16">
        <v>137.61926053310401</v>
      </c>
      <c r="H20" s="16">
        <v>139.44205503009456</v>
      </c>
      <c r="I20" s="16">
        <v>146.62822871883063</v>
      </c>
      <c r="J20" s="16">
        <v>159.77727343078243</v>
      </c>
      <c r="K20" s="16">
        <v>167.8807438950989</v>
      </c>
      <c r="L20" s="16">
        <v>187.10471418744623</v>
      </c>
      <c r="M20" s="16">
        <v>197.38640111779878</v>
      </c>
      <c r="N20" s="16">
        <v>215.94927621668103</v>
      </c>
      <c r="O20" s="16">
        <v>228.84970386930357</v>
      </c>
      <c r="P20" s="16">
        <v>239.78040307824594</v>
      </c>
      <c r="Q20" s="16">
        <v>234.78979604471195</v>
      </c>
      <c r="R20" s="16">
        <v>0</v>
      </c>
      <c r="S20" s="16">
        <v>0</v>
      </c>
      <c r="T20" s="16">
        <v>0</v>
      </c>
      <c r="U20" s="16">
        <v>0</v>
      </c>
      <c r="V20" s="16">
        <v>0</v>
      </c>
      <c r="W20" s="16">
        <v>0</v>
      </c>
      <c r="X20" s="16">
        <v>0</v>
      </c>
      <c r="Y20" s="16">
        <v>0</v>
      </c>
      <c r="Z20" s="16">
        <v>0</v>
      </c>
      <c r="AA20" s="16">
        <v>0</v>
      </c>
      <c r="AB20" s="16">
        <v>0</v>
      </c>
      <c r="AC20" s="16">
        <v>0</v>
      </c>
      <c r="AD20" s="16">
        <v>0</v>
      </c>
      <c r="AE20" s="16">
        <v>0</v>
      </c>
      <c r="AF20" s="16">
        <v>0</v>
      </c>
      <c r="AG20" s="16">
        <v>0</v>
      </c>
      <c r="AH20" s="16">
        <v>0</v>
      </c>
      <c r="AI20" s="16">
        <v>0</v>
      </c>
      <c r="AJ20" s="16">
        <v>0</v>
      </c>
      <c r="AK20" s="16">
        <v>0</v>
      </c>
      <c r="AL20" s="16">
        <v>0</v>
      </c>
      <c r="AM20" s="16">
        <v>0</v>
      </c>
      <c r="AN20" s="16">
        <v>0</v>
      </c>
      <c r="AO20" s="16">
        <v>0</v>
      </c>
      <c r="AP20" s="16">
        <v>0</v>
      </c>
      <c r="AQ20" s="16">
        <v>0</v>
      </c>
      <c r="AR20" s="16">
        <v>0</v>
      </c>
      <c r="AS20" s="16">
        <v>0</v>
      </c>
      <c r="AT20" s="16">
        <v>0</v>
      </c>
      <c r="AU20" s="16">
        <v>0</v>
      </c>
      <c r="AV20" s="16">
        <v>0</v>
      </c>
      <c r="AW20" s="16">
        <v>0</v>
      </c>
    </row>
    <row r="21" spans="1:49" x14ac:dyDescent="0.25">
      <c r="A21" s="22" t="s">
        <v>23</v>
      </c>
      <c r="B21" s="15"/>
      <c r="C21" s="16">
        <v>0</v>
      </c>
      <c r="D21" s="16">
        <v>0</v>
      </c>
      <c r="E21" s="16">
        <v>0</v>
      </c>
      <c r="F21" s="16">
        <v>0</v>
      </c>
      <c r="G21" s="16">
        <v>0</v>
      </c>
      <c r="H21" s="16">
        <v>0</v>
      </c>
      <c r="I21" s="16">
        <v>0</v>
      </c>
      <c r="J21" s="16">
        <v>16.351648323301827</v>
      </c>
      <c r="K21" s="16">
        <v>17.49615210662083</v>
      </c>
      <c r="L21" s="16">
        <v>19.281634823731761</v>
      </c>
      <c r="M21" s="16">
        <v>19.637291057609627</v>
      </c>
      <c r="N21" s="16">
        <v>21.245591453138424</v>
      </c>
      <c r="O21" s="16">
        <v>22.445964557179646</v>
      </c>
      <c r="P21" s="16">
        <v>24.153580653482322</v>
      </c>
      <c r="Q21" s="16">
        <v>22.224306104901096</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16">
        <v>0</v>
      </c>
      <c r="AW21" s="16">
        <v>0</v>
      </c>
    </row>
    <row r="22" spans="1:49" x14ac:dyDescent="0.25">
      <c r="A22" s="15" t="s">
        <v>24</v>
      </c>
      <c r="B22" s="15"/>
      <c r="C22" s="16">
        <v>340.67425270000001</v>
      </c>
      <c r="D22" s="16">
        <v>591.1564138</v>
      </c>
      <c r="E22" s="16">
        <v>711.16830619999996</v>
      </c>
      <c r="F22" s="16">
        <v>1432.67038</v>
      </c>
      <c r="G22" s="16">
        <v>2315.4640690000001</v>
      </c>
      <c r="H22" s="16">
        <v>2466.6459629999999</v>
      </c>
      <c r="I22" s="23">
        <v>2421.9868339999998</v>
      </c>
      <c r="J22" s="16">
        <v>0</v>
      </c>
      <c r="K22" s="16">
        <v>2678</v>
      </c>
      <c r="L22" s="16">
        <v>2688</v>
      </c>
      <c r="M22" s="16">
        <v>2955</v>
      </c>
      <c r="N22" s="16">
        <v>2996</v>
      </c>
      <c r="O22" s="16">
        <v>2988.2305328813873</v>
      </c>
      <c r="P22" s="16">
        <v>3137.0615127336196</v>
      </c>
      <c r="Q22" s="16">
        <v>3142.0426734421121</v>
      </c>
      <c r="R22" s="16">
        <v>0</v>
      </c>
      <c r="S22" s="16">
        <v>0</v>
      </c>
      <c r="T22" s="16">
        <v>0</v>
      </c>
      <c r="U22" s="16">
        <v>0</v>
      </c>
      <c r="V22" s="16">
        <v>0</v>
      </c>
      <c r="W22" s="16">
        <v>0</v>
      </c>
      <c r="X22" s="16">
        <v>0</v>
      </c>
      <c r="Y22" s="16">
        <v>0</v>
      </c>
      <c r="Z22" s="16">
        <v>0</v>
      </c>
      <c r="AA22" s="16">
        <v>0</v>
      </c>
      <c r="AB22" s="16">
        <v>0</v>
      </c>
      <c r="AC22" s="16">
        <v>0</v>
      </c>
      <c r="AD22" s="16">
        <v>0</v>
      </c>
      <c r="AE22" s="16">
        <v>0</v>
      </c>
      <c r="AF22" s="16">
        <v>0</v>
      </c>
      <c r="AG22" s="16">
        <v>0</v>
      </c>
      <c r="AH22" s="16">
        <v>0</v>
      </c>
      <c r="AI22" s="16">
        <v>0</v>
      </c>
      <c r="AJ22" s="16">
        <v>0</v>
      </c>
      <c r="AK22" s="16">
        <v>0</v>
      </c>
      <c r="AL22" s="16">
        <v>0</v>
      </c>
      <c r="AM22" s="16">
        <v>0</v>
      </c>
      <c r="AN22" s="16">
        <v>0</v>
      </c>
      <c r="AO22" s="16">
        <v>0</v>
      </c>
      <c r="AP22" s="16">
        <v>0</v>
      </c>
      <c r="AQ22" s="16">
        <v>0</v>
      </c>
      <c r="AR22" s="16">
        <v>0</v>
      </c>
      <c r="AS22" s="16">
        <v>0</v>
      </c>
      <c r="AT22" s="16">
        <v>0</v>
      </c>
      <c r="AU22" s="16">
        <v>0</v>
      </c>
      <c r="AV22" s="16">
        <v>0</v>
      </c>
      <c r="AW22" s="16">
        <v>0</v>
      </c>
    </row>
    <row r="23" spans="1:49" x14ac:dyDescent="0.25">
      <c r="A23" s="24"/>
      <c r="B23" s="25" t="s">
        <v>25</v>
      </c>
      <c r="C23" s="26" t="s">
        <v>26</v>
      </c>
      <c r="D23" s="26" t="s">
        <v>26</v>
      </c>
      <c r="E23" s="26" t="s">
        <v>26</v>
      </c>
      <c r="F23" s="26" t="s">
        <v>26</v>
      </c>
      <c r="G23" s="26" t="s">
        <v>26</v>
      </c>
      <c r="H23" s="26" t="s">
        <v>26</v>
      </c>
      <c r="I23" s="27" t="s">
        <v>26</v>
      </c>
      <c r="J23" s="16">
        <v>0</v>
      </c>
      <c r="K23" s="16">
        <v>114.99797721410144</v>
      </c>
      <c r="L23" s="16">
        <v>116.24314001146462</v>
      </c>
      <c r="M23" s="16">
        <v>133.91134967039267</v>
      </c>
      <c r="N23" s="16">
        <v>138.88788642877614</v>
      </c>
      <c r="O23" s="16">
        <v>142.85434551447406</v>
      </c>
      <c r="P23" s="16">
        <v>155.79192548008027</v>
      </c>
      <c r="Q23" s="16">
        <v>159.77902092290054</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16">
        <v>0</v>
      </c>
      <c r="AW23" s="16">
        <v>0</v>
      </c>
    </row>
    <row r="24" spans="1:49" x14ac:dyDescent="0.25">
      <c r="A24" s="15"/>
      <c r="B24" s="28" t="s">
        <v>27</v>
      </c>
      <c r="C24" s="26" t="s">
        <v>26</v>
      </c>
      <c r="D24" s="26" t="s">
        <v>26</v>
      </c>
      <c r="E24" s="26" t="s">
        <v>26</v>
      </c>
      <c r="F24" s="26" t="s">
        <v>26</v>
      </c>
      <c r="G24" s="26" t="s">
        <v>26</v>
      </c>
      <c r="H24" s="26" t="s">
        <v>26</v>
      </c>
      <c r="I24" s="27" t="s">
        <v>26</v>
      </c>
      <c r="J24" s="16">
        <v>0</v>
      </c>
      <c r="K24" s="16">
        <v>2563.0020227858986</v>
      </c>
      <c r="L24" s="16">
        <v>2571.7568599885353</v>
      </c>
      <c r="M24" s="16">
        <v>2821.0886503296074</v>
      </c>
      <c r="N24" s="16">
        <v>2857.1121135712237</v>
      </c>
      <c r="O24" s="16">
        <v>2845.3761873669132</v>
      </c>
      <c r="P24" s="16">
        <v>2981.2695872535392</v>
      </c>
      <c r="Q24" s="16">
        <v>2982.2636525192115</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16">
        <v>0</v>
      </c>
      <c r="AW24" s="16">
        <v>0</v>
      </c>
    </row>
    <row r="25" spans="1:49" x14ac:dyDescent="0.25">
      <c r="A25" s="15"/>
      <c r="B25" s="28" t="s">
        <v>28</v>
      </c>
      <c r="C25" s="26" t="s">
        <v>26</v>
      </c>
      <c r="D25" s="26" t="s">
        <v>26</v>
      </c>
      <c r="E25" s="26" t="s">
        <v>26</v>
      </c>
      <c r="F25" s="26" t="s">
        <v>26</v>
      </c>
      <c r="G25" s="26" t="s">
        <v>26</v>
      </c>
      <c r="H25" s="26" t="s">
        <v>26</v>
      </c>
      <c r="I25" s="27" t="s">
        <v>26</v>
      </c>
      <c r="J25" s="16">
        <v>0</v>
      </c>
      <c r="K25" s="16">
        <v>0</v>
      </c>
      <c r="L25" s="16">
        <v>0</v>
      </c>
      <c r="M25" s="16">
        <v>0</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16">
        <v>0</v>
      </c>
      <c r="AW25" s="16">
        <v>0</v>
      </c>
    </row>
    <row r="26" spans="1:49" x14ac:dyDescent="0.25">
      <c r="A26" s="15"/>
      <c r="B26" s="28" t="s">
        <v>29</v>
      </c>
      <c r="C26" s="26" t="s">
        <v>26</v>
      </c>
      <c r="D26" s="26" t="s">
        <v>26</v>
      </c>
      <c r="E26" s="26" t="s">
        <v>26</v>
      </c>
      <c r="F26" s="26" t="s">
        <v>26</v>
      </c>
      <c r="G26" s="26" t="s">
        <v>26</v>
      </c>
      <c r="H26" s="26" t="s">
        <v>26</v>
      </c>
      <c r="I26" s="27" t="s">
        <v>26</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16">
        <v>0</v>
      </c>
      <c r="AW26" s="16">
        <v>0</v>
      </c>
    </row>
    <row r="27" spans="1:49" x14ac:dyDescent="0.25">
      <c r="A27" s="15" t="s">
        <v>30</v>
      </c>
      <c r="B27" s="15"/>
      <c r="C27" s="16">
        <v>0</v>
      </c>
      <c r="D27" s="16">
        <v>0</v>
      </c>
      <c r="E27" s="16">
        <v>0</v>
      </c>
      <c r="F27" s="16">
        <v>0</v>
      </c>
      <c r="G27" s="16">
        <v>0</v>
      </c>
      <c r="H27" s="16">
        <v>0</v>
      </c>
      <c r="I27" s="23">
        <v>0</v>
      </c>
      <c r="J27" s="16">
        <v>2430.607563</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16">
        <v>0</v>
      </c>
      <c r="AW27" s="16">
        <v>0</v>
      </c>
    </row>
    <row r="28" spans="1:49" x14ac:dyDescent="0.25">
      <c r="A28" s="15" t="s">
        <v>31</v>
      </c>
      <c r="B28" s="15"/>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6">
        <v>0</v>
      </c>
      <c r="AD28" s="16">
        <v>0</v>
      </c>
      <c r="AE28" s="16">
        <v>0</v>
      </c>
      <c r="AF28" s="16">
        <v>0</v>
      </c>
      <c r="AG28" s="16">
        <v>0</v>
      </c>
      <c r="AH28" s="16">
        <v>0</v>
      </c>
      <c r="AI28" s="16">
        <v>0</v>
      </c>
      <c r="AJ28" s="16">
        <v>0</v>
      </c>
      <c r="AK28" s="16">
        <v>0</v>
      </c>
      <c r="AL28" s="16">
        <v>0</v>
      </c>
      <c r="AM28" s="16">
        <v>0</v>
      </c>
      <c r="AN28" s="16">
        <v>0</v>
      </c>
      <c r="AO28" s="16">
        <v>0</v>
      </c>
      <c r="AP28" s="16">
        <v>0</v>
      </c>
      <c r="AQ28" s="16">
        <v>0</v>
      </c>
      <c r="AR28" s="16">
        <v>0</v>
      </c>
      <c r="AS28" s="16">
        <v>0</v>
      </c>
      <c r="AT28" s="16">
        <v>0</v>
      </c>
      <c r="AU28" s="16">
        <v>0</v>
      </c>
      <c r="AV28" s="16">
        <v>0</v>
      </c>
      <c r="AW28" s="16">
        <v>0</v>
      </c>
    </row>
    <row r="29" spans="1:49" x14ac:dyDescent="0.25">
      <c r="A29" s="17" t="s">
        <v>32</v>
      </c>
      <c r="B29" s="15"/>
      <c r="C29" s="18">
        <v>649.02214607919177</v>
      </c>
      <c r="D29" s="18">
        <v>894.49027020584697</v>
      </c>
      <c r="E29" s="18">
        <v>1018.2242391320722</v>
      </c>
      <c r="F29" s="18">
        <v>1752.3506035597593</v>
      </c>
      <c r="G29" s="18">
        <v>2659.5122203327601</v>
      </c>
      <c r="H29" s="18">
        <v>2815.2511005752363</v>
      </c>
      <c r="I29" s="29">
        <v>2788.5574057970762</v>
      </c>
      <c r="J29" s="18">
        <v>418.16827987962165</v>
      </c>
      <c r="K29" s="18">
        <v>3233.6213259028373</v>
      </c>
      <c r="L29" s="18">
        <v>3297.0760568644309</v>
      </c>
      <c r="M29" s="18">
        <v>3610.853714889653</v>
      </c>
      <c r="N29" s="18">
        <v>3709.0109177787331</v>
      </c>
      <c r="O29" s="18">
        <v>3744.4792513795246</v>
      </c>
      <c r="P29" s="18">
        <v>3942.3042876118079</v>
      </c>
      <c r="Q29" s="18">
        <v>3944.3352524045658</v>
      </c>
      <c r="R29" s="18">
        <v>0</v>
      </c>
      <c r="S29" s="18">
        <v>0</v>
      </c>
      <c r="T29" s="18">
        <v>0</v>
      </c>
      <c r="U29" s="18">
        <v>0</v>
      </c>
      <c r="V29" s="18">
        <v>0</v>
      </c>
      <c r="W29" s="18">
        <v>0</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c r="AP29" s="18">
        <v>0</v>
      </c>
      <c r="AQ29" s="18">
        <v>0</v>
      </c>
      <c r="AR29" s="18">
        <v>0</v>
      </c>
      <c r="AS29" s="18">
        <v>0</v>
      </c>
      <c r="AT29" s="18">
        <v>0</v>
      </c>
      <c r="AU29" s="18">
        <v>0</v>
      </c>
      <c r="AV29" s="18">
        <v>0</v>
      </c>
      <c r="AW29" s="18">
        <v>0</v>
      </c>
    </row>
    <row r="30" spans="1:49" x14ac:dyDescent="0.25">
      <c r="A30" s="15" t="s">
        <v>33</v>
      </c>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row>
    <row r="31" spans="1:49" ht="20.25" x14ac:dyDescent="0.25">
      <c r="A31" s="13" t="s">
        <v>34</v>
      </c>
      <c r="B31" s="14"/>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row>
    <row r="32" spans="1:49" x14ac:dyDescent="0.25">
      <c r="A32" s="17" t="s">
        <v>35</v>
      </c>
      <c r="B32" s="15"/>
      <c r="C32" s="18">
        <v>43988.575388651087</v>
      </c>
      <c r="D32" s="18">
        <v>43474.374316255336</v>
      </c>
      <c r="E32" s="18">
        <v>43702.538055889512</v>
      </c>
      <c r="F32" s="18">
        <v>44131.566934886796</v>
      </c>
      <c r="G32" s="18">
        <v>43111.268616625865</v>
      </c>
      <c r="H32" s="18">
        <v>42832.35760291593</v>
      </c>
      <c r="I32" s="18">
        <v>42891.312453088569</v>
      </c>
      <c r="J32" s="18">
        <v>43896.197185766789</v>
      </c>
      <c r="K32" s="18">
        <v>43826.989597738138</v>
      </c>
      <c r="L32" s="18">
        <v>43543.573102617745</v>
      </c>
      <c r="M32" s="18">
        <v>43908.341692055983</v>
      </c>
      <c r="N32" s="18">
        <v>44398.73759064106</v>
      </c>
      <c r="O32" s="18">
        <v>44407.64471321959</v>
      </c>
      <c r="P32" s="18">
        <v>44627.760492243513</v>
      </c>
      <c r="Q32" s="18">
        <v>43604.537566228966</v>
      </c>
      <c r="R32" s="18">
        <v>0</v>
      </c>
      <c r="S32" s="18">
        <v>0</v>
      </c>
      <c r="T32" s="18">
        <v>0</v>
      </c>
      <c r="U32" s="18">
        <v>0</v>
      </c>
      <c r="V32" s="18">
        <v>0</v>
      </c>
      <c r="W32" s="18">
        <v>0</v>
      </c>
      <c r="X32" s="18">
        <v>0</v>
      </c>
      <c r="Y32" s="18">
        <v>0</v>
      </c>
      <c r="Z32" s="18">
        <v>0</v>
      </c>
      <c r="AA32" s="18">
        <v>0</v>
      </c>
      <c r="AB32" s="18">
        <v>0</v>
      </c>
      <c r="AC32" s="18">
        <v>0</v>
      </c>
      <c r="AD32" s="18">
        <v>0</v>
      </c>
      <c r="AE32" s="18">
        <v>0</v>
      </c>
      <c r="AF32" s="18">
        <v>0</v>
      </c>
      <c r="AG32" s="18">
        <v>0</v>
      </c>
      <c r="AH32" s="18">
        <v>0</v>
      </c>
      <c r="AI32" s="18">
        <v>0</v>
      </c>
      <c r="AJ32" s="18">
        <v>0</v>
      </c>
      <c r="AK32" s="18">
        <v>0</v>
      </c>
      <c r="AL32" s="18">
        <v>0</v>
      </c>
      <c r="AM32" s="18">
        <v>0</v>
      </c>
      <c r="AN32" s="18">
        <v>0</v>
      </c>
      <c r="AO32" s="18">
        <v>0</v>
      </c>
      <c r="AP32" s="18">
        <v>0</v>
      </c>
      <c r="AQ32" s="18">
        <v>0</v>
      </c>
      <c r="AR32" s="18">
        <v>0</v>
      </c>
      <c r="AS32" s="18">
        <v>0</v>
      </c>
      <c r="AT32" s="18">
        <v>0</v>
      </c>
      <c r="AU32" s="18">
        <v>0</v>
      </c>
      <c r="AV32" s="18">
        <v>0</v>
      </c>
      <c r="AW32" s="18">
        <v>0</v>
      </c>
    </row>
    <row r="33" spans="1:49" x14ac:dyDescent="0.25">
      <c r="A33" s="15" t="s">
        <v>36</v>
      </c>
      <c r="B33" s="15"/>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row>
    <row r="34" spans="1:49" ht="21" thickBot="1" x14ac:dyDescent="0.3">
      <c r="A34" s="19" t="s">
        <v>37</v>
      </c>
      <c r="B34" s="20"/>
      <c r="C34" s="21">
        <f t="shared" ref="C34:AW34" si="2">IF(C32&gt;0,C29/C32,"")</f>
        <v>1.4754334286684751E-2</v>
      </c>
      <c r="D34" s="21">
        <f t="shared" si="2"/>
        <v>2.0575115439243747E-2</v>
      </c>
      <c r="E34" s="21">
        <f t="shared" si="2"/>
        <v>2.32989726553159E-2</v>
      </c>
      <c r="F34" s="21">
        <f t="shared" si="2"/>
        <v>3.9707418640839029E-2</v>
      </c>
      <c r="G34" s="21">
        <f t="shared" si="2"/>
        <v>6.1689491069792338E-2</v>
      </c>
      <c r="H34" s="21">
        <f t="shared" si="2"/>
        <v>6.5727203874100554E-2</v>
      </c>
      <c r="I34" s="31">
        <f t="shared" si="2"/>
        <v>6.5014504017497712E-2</v>
      </c>
      <c r="J34" s="21">
        <f t="shared" si="2"/>
        <v>9.5262985563408092E-3</v>
      </c>
      <c r="K34" s="21">
        <f t="shared" si="2"/>
        <v>7.3781506683035347E-2</v>
      </c>
      <c r="L34" s="21">
        <f t="shared" si="2"/>
        <v>7.5719005629012515E-2</v>
      </c>
      <c r="M34" s="21">
        <f t="shared" si="2"/>
        <v>8.2236166881769046E-2</v>
      </c>
      <c r="N34" s="21">
        <f t="shared" si="2"/>
        <v>8.3538657156787419E-2</v>
      </c>
      <c r="O34" s="21">
        <f t="shared" si="2"/>
        <v>8.4320600103000756E-2</v>
      </c>
      <c r="P34" s="21">
        <f t="shared" si="2"/>
        <v>8.8337488687047078E-2</v>
      </c>
      <c r="Q34" s="21">
        <f t="shared" si="2"/>
        <v>9.0456990775643314E-2</v>
      </c>
      <c r="R34" s="21" t="str">
        <f t="shared" si="2"/>
        <v/>
      </c>
      <c r="S34" s="21" t="str">
        <f t="shared" si="2"/>
        <v/>
      </c>
      <c r="T34" s="21" t="str">
        <f t="shared" si="2"/>
        <v/>
      </c>
      <c r="U34" s="21" t="str">
        <f t="shared" si="2"/>
        <v/>
      </c>
      <c r="V34" s="21" t="str">
        <f t="shared" si="2"/>
        <v/>
      </c>
      <c r="W34" s="21" t="str">
        <f t="shared" si="2"/>
        <v/>
      </c>
      <c r="X34" s="21" t="str">
        <f t="shared" si="2"/>
        <v/>
      </c>
      <c r="Y34" s="21" t="str">
        <f t="shared" si="2"/>
        <v/>
      </c>
      <c r="Z34" s="21" t="str">
        <f t="shared" si="2"/>
        <v/>
      </c>
      <c r="AA34" s="21" t="str">
        <f t="shared" si="2"/>
        <v/>
      </c>
      <c r="AB34" s="21" t="str">
        <f t="shared" si="2"/>
        <v/>
      </c>
      <c r="AC34" s="21" t="str">
        <f t="shared" si="2"/>
        <v/>
      </c>
      <c r="AD34" s="21" t="str">
        <f t="shared" si="2"/>
        <v/>
      </c>
      <c r="AE34" s="21" t="str">
        <f t="shared" si="2"/>
        <v/>
      </c>
      <c r="AF34" s="21" t="str">
        <f t="shared" si="2"/>
        <v/>
      </c>
      <c r="AG34" s="21" t="str">
        <f t="shared" si="2"/>
        <v/>
      </c>
      <c r="AH34" s="21" t="str">
        <f t="shared" si="2"/>
        <v/>
      </c>
      <c r="AI34" s="21" t="str">
        <f t="shared" si="2"/>
        <v/>
      </c>
      <c r="AJ34" s="21" t="str">
        <f t="shared" si="2"/>
        <v/>
      </c>
      <c r="AK34" s="21" t="str">
        <f t="shared" si="2"/>
        <v/>
      </c>
      <c r="AL34" s="21" t="str">
        <f t="shared" si="2"/>
        <v/>
      </c>
      <c r="AM34" s="21" t="str">
        <f t="shared" si="2"/>
        <v/>
      </c>
      <c r="AN34" s="21" t="str">
        <f t="shared" si="2"/>
        <v/>
      </c>
      <c r="AO34" s="21" t="str">
        <f t="shared" si="2"/>
        <v/>
      </c>
      <c r="AP34" s="21" t="str">
        <f t="shared" si="2"/>
        <v/>
      </c>
      <c r="AQ34" s="21" t="str">
        <f t="shared" si="2"/>
        <v/>
      </c>
      <c r="AR34" s="21" t="str">
        <f t="shared" si="2"/>
        <v/>
      </c>
      <c r="AS34" s="21" t="str">
        <f t="shared" si="2"/>
        <v/>
      </c>
      <c r="AT34" s="21" t="str">
        <f t="shared" si="2"/>
        <v/>
      </c>
      <c r="AU34" s="21" t="str">
        <f t="shared" si="2"/>
        <v/>
      </c>
      <c r="AV34" s="21" t="str">
        <f t="shared" si="2"/>
        <v/>
      </c>
      <c r="AW34" s="21" t="str">
        <f t="shared" si="2"/>
        <v/>
      </c>
    </row>
    <row r="35" spans="1:49"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row>
    <row r="36" spans="1:49" ht="20.25" x14ac:dyDescent="0.25">
      <c r="A36" s="13" t="s">
        <v>38</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row>
    <row r="37" spans="1:49" x14ac:dyDescent="0.25">
      <c r="A37" s="15" t="s">
        <v>39</v>
      </c>
      <c r="B37" s="15"/>
      <c r="C37" s="16">
        <v>8949.0302856596918</v>
      </c>
      <c r="D37" s="16">
        <v>8602.3215821152189</v>
      </c>
      <c r="E37" s="16">
        <v>7643.5463838731248</v>
      </c>
      <c r="F37" s="16">
        <v>7533.8080156682909</v>
      </c>
      <c r="G37" s="16">
        <v>7913.3070125155245</v>
      </c>
      <c r="H37" s="16">
        <v>8302.8843269322624</v>
      </c>
      <c r="I37" s="23">
        <v>9208.7935177223662</v>
      </c>
      <c r="J37" s="16">
        <v>7730.9196283557867</v>
      </c>
      <c r="K37" s="16">
        <v>8824.9322507992692</v>
      </c>
      <c r="L37" s="16">
        <v>9530.0934132977254</v>
      </c>
      <c r="M37" s="16">
        <v>8079.1222113126023</v>
      </c>
      <c r="N37" s="16">
        <v>8564.5776866657379</v>
      </c>
      <c r="O37" s="16">
        <v>9238.2292220622749</v>
      </c>
      <c r="P37" s="16">
        <v>8957.1924258654763</v>
      </c>
      <c r="Q37" s="16">
        <v>8934.8192732643693</v>
      </c>
      <c r="R37" s="16">
        <v>0</v>
      </c>
      <c r="S37" s="16">
        <v>0</v>
      </c>
      <c r="T37" s="16">
        <v>0</v>
      </c>
      <c r="U37" s="16">
        <v>0</v>
      </c>
      <c r="V37" s="16">
        <v>0</v>
      </c>
      <c r="W37" s="16">
        <v>0</v>
      </c>
      <c r="X37" s="16">
        <v>0</v>
      </c>
      <c r="Y37" s="16">
        <v>0</v>
      </c>
      <c r="Z37" s="16">
        <v>0</v>
      </c>
      <c r="AA37" s="16">
        <v>0</v>
      </c>
      <c r="AB37" s="16">
        <v>0</v>
      </c>
      <c r="AC37" s="16">
        <v>0</v>
      </c>
      <c r="AD37" s="16">
        <v>0</v>
      </c>
      <c r="AE37" s="16">
        <v>0</v>
      </c>
      <c r="AF37" s="16">
        <v>0</v>
      </c>
      <c r="AG37" s="16">
        <v>0</v>
      </c>
      <c r="AH37" s="16">
        <v>0</v>
      </c>
      <c r="AI37" s="16">
        <v>0</v>
      </c>
      <c r="AJ37" s="16">
        <v>0</v>
      </c>
      <c r="AK37" s="16">
        <v>0</v>
      </c>
      <c r="AL37" s="16">
        <v>0</v>
      </c>
      <c r="AM37" s="16">
        <v>0</v>
      </c>
      <c r="AN37" s="16">
        <v>0</v>
      </c>
      <c r="AO37" s="16">
        <v>0</v>
      </c>
      <c r="AP37" s="16">
        <v>0</v>
      </c>
      <c r="AQ37" s="16">
        <v>0</v>
      </c>
      <c r="AR37" s="16">
        <v>0</v>
      </c>
      <c r="AS37" s="16">
        <v>0</v>
      </c>
      <c r="AT37" s="16">
        <v>0</v>
      </c>
      <c r="AU37" s="16">
        <v>0</v>
      </c>
      <c r="AV37" s="16">
        <v>0</v>
      </c>
      <c r="AW37" s="16">
        <v>0</v>
      </c>
    </row>
    <row r="38" spans="1:49" x14ac:dyDescent="0.25">
      <c r="A38" s="15" t="s">
        <v>40</v>
      </c>
      <c r="B38" s="15"/>
      <c r="C38" s="16">
        <v>267.72236552976022</v>
      </c>
      <c r="D38" s="16">
        <v>351.03181427343077</v>
      </c>
      <c r="E38" s="16">
        <v>308.30228336677175</v>
      </c>
      <c r="F38" s="16">
        <v>531.54423426005542</v>
      </c>
      <c r="G38" s="16">
        <v>587.27400401261093</v>
      </c>
      <c r="H38" s="16">
        <v>658.54621668099742</v>
      </c>
      <c r="I38" s="23">
        <v>733.19790770994553</v>
      </c>
      <c r="J38" s="16">
        <v>781.72355975924336</v>
      </c>
      <c r="K38" s="16">
        <v>888.45278762729754</v>
      </c>
      <c r="L38" s="16">
        <v>1139.2158902478113</v>
      </c>
      <c r="M38" s="16">
        <v>1264.5944765147367</v>
      </c>
      <c r="N38" s="16">
        <v>1376.8763732982538</v>
      </c>
      <c r="O38" s="16">
        <v>1633.5279369728119</v>
      </c>
      <c r="P38" s="16">
        <v>1737.7121287918994</v>
      </c>
      <c r="Q38" s="16">
        <v>1788.0618837450786</v>
      </c>
      <c r="R38" s="16">
        <v>0</v>
      </c>
      <c r="S38" s="16">
        <v>0</v>
      </c>
      <c r="T38" s="16">
        <v>0</v>
      </c>
      <c r="U38" s="16">
        <v>0</v>
      </c>
      <c r="V38" s="16">
        <v>0</v>
      </c>
      <c r="W38" s="16">
        <v>0</v>
      </c>
      <c r="X38" s="16">
        <v>0</v>
      </c>
      <c r="Y38" s="16">
        <v>0</v>
      </c>
      <c r="Z38" s="16">
        <v>0</v>
      </c>
      <c r="AA38" s="16">
        <v>0</v>
      </c>
      <c r="AB38" s="16">
        <v>0</v>
      </c>
      <c r="AC38" s="16">
        <v>0</v>
      </c>
      <c r="AD38" s="16">
        <v>0</v>
      </c>
      <c r="AE38" s="16">
        <v>0</v>
      </c>
      <c r="AF38" s="16">
        <v>0</v>
      </c>
      <c r="AG38" s="16">
        <v>0</v>
      </c>
      <c r="AH38" s="16">
        <v>0</v>
      </c>
      <c r="AI38" s="16">
        <v>0</v>
      </c>
      <c r="AJ38" s="16">
        <v>0</v>
      </c>
      <c r="AK38" s="16">
        <v>0</v>
      </c>
      <c r="AL38" s="16">
        <v>0</v>
      </c>
      <c r="AM38" s="16">
        <v>0</v>
      </c>
      <c r="AN38" s="16">
        <v>0</v>
      </c>
      <c r="AO38" s="16">
        <v>0</v>
      </c>
      <c r="AP38" s="16">
        <v>0</v>
      </c>
      <c r="AQ38" s="16">
        <v>0</v>
      </c>
      <c r="AR38" s="16">
        <v>0</v>
      </c>
      <c r="AS38" s="16">
        <v>0</v>
      </c>
      <c r="AT38" s="16">
        <v>0</v>
      </c>
      <c r="AU38" s="16">
        <v>0</v>
      </c>
      <c r="AV38" s="16">
        <v>0</v>
      </c>
      <c r="AW38" s="16">
        <v>0</v>
      </c>
    </row>
    <row r="39" spans="1:49" x14ac:dyDescent="0.25">
      <c r="A39" s="15" t="s">
        <v>41</v>
      </c>
      <c r="B39" s="15"/>
      <c r="C39" s="16">
        <v>105.3439244953059</v>
      </c>
      <c r="D39" s="16">
        <v>200.89249973830127</v>
      </c>
      <c r="E39" s="16">
        <v>355.66055938295699</v>
      </c>
      <c r="F39" s="16">
        <v>560.10235481205132</v>
      </c>
      <c r="G39" s="16">
        <v>792.41981813009829</v>
      </c>
      <c r="H39" s="16">
        <v>1006.1335717479856</v>
      </c>
      <c r="I39" s="16">
        <v>1175.5030185570572</v>
      </c>
      <c r="J39" s="16">
        <v>1344.6494971585032</v>
      </c>
      <c r="K39" s="16">
        <v>1493.85910316275</v>
      </c>
      <c r="L39" s="16">
        <v>1647.9624734655049</v>
      </c>
      <c r="M39" s="16">
        <v>1811.2374263383444</v>
      </c>
      <c r="N39" s="16">
        <v>1990.3305879015054</v>
      </c>
      <c r="O39" s="16">
        <v>2179.9243869259317</v>
      </c>
      <c r="P39" s="16">
        <v>2375.2363554317894</v>
      </c>
      <c r="Q39" s="16">
        <v>2600.7840400662899</v>
      </c>
      <c r="R39" s="16">
        <v>0</v>
      </c>
      <c r="S39" s="16">
        <v>0</v>
      </c>
      <c r="T39" s="16">
        <v>0</v>
      </c>
      <c r="U39" s="16">
        <v>0</v>
      </c>
      <c r="V39" s="16">
        <v>0</v>
      </c>
      <c r="W39" s="16">
        <v>0</v>
      </c>
      <c r="X39" s="16">
        <v>0</v>
      </c>
      <c r="Y39" s="16">
        <v>0</v>
      </c>
      <c r="Z39" s="16">
        <v>0</v>
      </c>
      <c r="AA39" s="16">
        <v>0</v>
      </c>
      <c r="AB39" s="16">
        <v>0</v>
      </c>
      <c r="AC39" s="16">
        <v>0</v>
      </c>
      <c r="AD39" s="16">
        <v>0</v>
      </c>
      <c r="AE39" s="16">
        <v>0</v>
      </c>
      <c r="AF39" s="16">
        <v>0</v>
      </c>
      <c r="AG39" s="16">
        <v>0</v>
      </c>
      <c r="AH39" s="16">
        <v>0</v>
      </c>
      <c r="AI39" s="16">
        <v>0</v>
      </c>
      <c r="AJ39" s="16">
        <v>0</v>
      </c>
      <c r="AK39" s="16">
        <v>0</v>
      </c>
      <c r="AL39" s="16">
        <v>0</v>
      </c>
      <c r="AM39" s="16">
        <v>0</v>
      </c>
      <c r="AN39" s="16">
        <v>0</v>
      </c>
      <c r="AO39" s="16">
        <v>0</v>
      </c>
      <c r="AP39" s="16">
        <v>0</v>
      </c>
      <c r="AQ39" s="16">
        <v>0</v>
      </c>
      <c r="AR39" s="16">
        <v>0</v>
      </c>
      <c r="AS39" s="16">
        <v>0</v>
      </c>
      <c r="AT39" s="16">
        <v>0</v>
      </c>
      <c r="AU39" s="16">
        <v>0</v>
      </c>
      <c r="AV39" s="16">
        <v>0</v>
      </c>
      <c r="AW39" s="16">
        <v>0</v>
      </c>
    </row>
    <row r="40" spans="1:49" x14ac:dyDescent="0.25">
      <c r="A40" s="17" t="s">
        <v>42</v>
      </c>
      <c r="B40" s="15"/>
      <c r="C40" s="18">
        <v>9322.0965756847581</v>
      </c>
      <c r="D40" s="18">
        <v>9154.2458961269513</v>
      </c>
      <c r="E40" s="18">
        <v>8307.509226622853</v>
      </c>
      <c r="F40" s="18">
        <v>8625.4546047403983</v>
      </c>
      <c r="G40" s="18">
        <v>9293.0008346582345</v>
      </c>
      <c r="H40" s="18">
        <v>9967.5641153612451</v>
      </c>
      <c r="I40" s="18">
        <v>11117.49444398937</v>
      </c>
      <c r="J40" s="18">
        <v>9857.2926852735327</v>
      </c>
      <c r="K40" s="18">
        <v>11207.244141589317</v>
      </c>
      <c r="L40" s="18">
        <v>12317.271777011041</v>
      </c>
      <c r="M40" s="18">
        <v>11154.954114165683</v>
      </c>
      <c r="N40" s="18">
        <v>11931.784647865497</v>
      </c>
      <c r="O40" s="18">
        <v>13051.681545961019</v>
      </c>
      <c r="P40" s="18">
        <v>13070.140910089163</v>
      </c>
      <c r="Q40" s="18">
        <v>13323.665197075738</v>
      </c>
      <c r="R40" s="18">
        <v>0</v>
      </c>
      <c r="S40" s="18">
        <v>0</v>
      </c>
      <c r="T40" s="18">
        <v>0</v>
      </c>
      <c r="U40" s="18">
        <v>0</v>
      </c>
      <c r="V40" s="18">
        <v>0</v>
      </c>
      <c r="W40" s="18">
        <v>0</v>
      </c>
      <c r="X40" s="18">
        <v>0</v>
      </c>
      <c r="Y40" s="18">
        <v>0</v>
      </c>
      <c r="Z40" s="18">
        <v>0</v>
      </c>
      <c r="AA40" s="18">
        <v>0</v>
      </c>
      <c r="AB40" s="18">
        <v>0</v>
      </c>
      <c r="AC40" s="18">
        <v>0</v>
      </c>
      <c r="AD40" s="18">
        <v>0</v>
      </c>
      <c r="AE40" s="18">
        <v>0</v>
      </c>
      <c r="AF40" s="18">
        <v>0</v>
      </c>
      <c r="AG40" s="18">
        <v>0</v>
      </c>
      <c r="AH40" s="18">
        <v>0</v>
      </c>
      <c r="AI40" s="18">
        <v>0</v>
      </c>
      <c r="AJ40" s="18">
        <v>0</v>
      </c>
      <c r="AK40" s="18">
        <v>0</v>
      </c>
      <c r="AL40" s="18">
        <v>0</v>
      </c>
      <c r="AM40" s="18">
        <v>0</v>
      </c>
      <c r="AN40" s="18">
        <v>0</v>
      </c>
      <c r="AO40" s="18">
        <v>0</v>
      </c>
      <c r="AP40" s="18">
        <v>0</v>
      </c>
      <c r="AQ40" s="18">
        <v>0</v>
      </c>
      <c r="AR40" s="18">
        <v>0</v>
      </c>
      <c r="AS40" s="18">
        <v>0</v>
      </c>
      <c r="AT40" s="18">
        <v>0</v>
      </c>
      <c r="AU40" s="18">
        <v>0</v>
      </c>
      <c r="AV40" s="18">
        <v>0</v>
      </c>
      <c r="AW40" s="18">
        <v>0</v>
      </c>
    </row>
    <row r="41" spans="1:49" ht="20.25" x14ac:dyDescent="0.25">
      <c r="A41" s="13" t="s">
        <v>43</v>
      </c>
      <c r="B41" s="14"/>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row>
    <row r="42" spans="1:49" x14ac:dyDescent="0.25">
      <c r="A42" s="17" t="s">
        <v>44</v>
      </c>
      <c r="B42" s="15"/>
      <c r="C42" s="18">
        <v>74386.900348016847</v>
      </c>
      <c r="D42" s="18">
        <v>74051.217814250573</v>
      </c>
      <c r="E42" s="18">
        <v>71015.388130081337</v>
      </c>
      <c r="F42" s="18">
        <v>67453.630351826476</v>
      </c>
      <c r="G42" s="18">
        <v>69976.681081171089</v>
      </c>
      <c r="H42" s="18">
        <v>66273.209034774642</v>
      </c>
      <c r="I42" s="18">
        <v>68785.726941433721</v>
      </c>
      <c r="J42" s="18">
        <v>61855.992538192237</v>
      </c>
      <c r="K42" s="18">
        <v>65067.262411202319</v>
      </c>
      <c r="L42" s="18">
        <v>67818.290874535538</v>
      </c>
      <c r="M42" s="18">
        <v>59490.701459485288</v>
      </c>
      <c r="N42" s="18">
        <v>61101.602457327099</v>
      </c>
      <c r="O42" s="18">
        <v>62794.296464861887</v>
      </c>
      <c r="P42" s="18">
        <v>61972.402901398811</v>
      </c>
      <c r="Q42" s="18">
        <v>61173.164446758354</v>
      </c>
      <c r="R42" s="18">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c r="AI42" s="18">
        <v>0</v>
      </c>
      <c r="AJ42" s="18">
        <v>0</v>
      </c>
      <c r="AK42" s="18">
        <v>0</v>
      </c>
      <c r="AL42" s="18">
        <v>0</v>
      </c>
      <c r="AM42" s="18">
        <v>0</v>
      </c>
      <c r="AN42" s="18">
        <v>0</v>
      </c>
      <c r="AO42" s="18">
        <v>0</v>
      </c>
      <c r="AP42" s="18">
        <v>0</v>
      </c>
      <c r="AQ42" s="18">
        <v>0</v>
      </c>
      <c r="AR42" s="18">
        <v>0</v>
      </c>
      <c r="AS42" s="18">
        <v>0</v>
      </c>
      <c r="AT42" s="18">
        <v>0</v>
      </c>
      <c r="AU42" s="18">
        <v>0</v>
      </c>
      <c r="AV42" s="18">
        <v>0</v>
      </c>
      <c r="AW42" s="18">
        <v>0</v>
      </c>
    </row>
    <row r="43" spans="1:49" x14ac:dyDescent="0.25">
      <c r="A43" s="15" t="s">
        <v>45</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row>
    <row r="44" spans="1:49" ht="21" thickBot="1" x14ac:dyDescent="0.3">
      <c r="A44" s="19" t="s">
        <v>46</v>
      </c>
      <c r="B44" s="20"/>
      <c r="C44" s="21">
        <f t="shared" ref="C44:AW44" si="3">IF(C42&gt;0,C40/C42,"")</f>
        <v>0.12531906198633916</v>
      </c>
      <c r="D44" s="21">
        <f t="shared" si="3"/>
        <v>0.12362046386717612</v>
      </c>
      <c r="E44" s="21">
        <f t="shared" si="3"/>
        <v>0.11698181824206469</v>
      </c>
      <c r="F44" s="21">
        <f t="shared" si="3"/>
        <v>0.12787235556858123</v>
      </c>
      <c r="G44" s="21">
        <f t="shared" si="3"/>
        <v>0.13280139456569254</v>
      </c>
      <c r="H44" s="21">
        <f t="shared" si="3"/>
        <v>0.15040110869131296</v>
      </c>
      <c r="I44" s="21">
        <f t="shared" si="3"/>
        <v>0.16162501929295806</v>
      </c>
      <c r="J44" s="21">
        <f t="shared" si="3"/>
        <v>0.1593587343891906</v>
      </c>
      <c r="K44" s="21">
        <f t="shared" si="3"/>
        <v>0.17224090466206274</v>
      </c>
      <c r="L44" s="21">
        <f t="shared" si="3"/>
        <v>0.18162167784201622</v>
      </c>
      <c r="M44" s="21">
        <f t="shared" si="3"/>
        <v>0.18750752370540624</v>
      </c>
      <c r="N44" s="21">
        <f t="shared" si="3"/>
        <v>0.19527776961657539</v>
      </c>
      <c r="O44" s="21">
        <f t="shared" si="3"/>
        <v>0.20784820088341005</v>
      </c>
      <c r="P44" s="21">
        <f t="shared" si="3"/>
        <v>0.21090260016033927</v>
      </c>
      <c r="Q44" s="21">
        <f t="shared" si="3"/>
        <v>0.21780245173799859</v>
      </c>
      <c r="R44" s="21" t="str">
        <f t="shared" si="3"/>
        <v/>
      </c>
      <c r="S44" s="21" t="str">
        <f t="shared" si="3"/>
        <v/>
      </c>
      <c r="T44" s="21" t="str">
        <f t="shared" si="3"/>
        <v/>
      </c>
      <c r="U44" s="21" t="str">
        <f t="shared" si="3"/>
        <v/>
      </c>
      <c r="V44" s="21" t="str">
        <f t="shared" si="3"/>
        <v/>
      </c>
      <c r="W44" s="21" t="str">
        <f t="shared" si="3"/>
        <v/>
      </c>
      <c r="X44" s="21" t="str">
        <f t="shared" si="3"/>
        <v/>
      </c>
      <c r="Y44" s="21" t="str">
        <f t="shared" si="3"/>
        <v/>
      </c>
      <c r="Z44" s="21" t="str">
        <f t="shared" si="3"/>
        <v/>
      </c>
      <c r="AA44" s="21" t="str">
        <f t="shared" si="3"/>
        <v/>
      </c>
      <c r="AB44" s="21" t="str">
        <f t="shared" si="3"/>
        <v/>
      </c>
      <c r="AC44" s="21" t="str">
        <f t="shared" si="3"/>
        <v/>
      </c>
      <c r="AD44" s="21" t="str">
        <f t="shared" si="3"/>
        <v/>
      </c>
      <c r="AE44" s="21" t="str">
        <f t="shared" si="3"/>
        <v/>
      </c>
      <c r="AF44" s="21" t="str">
        <f t="shared" si="3"/>
        <v/>
      </c>
      <c r="AG44" s="21" t="str">
        <f t="shared" si="3"/>
        <v/>
      </c>
      <c r="AH44" s="21" t="str">
        <f t="shared" si="3"/>
        <v/>
      </c>
      <c r="AI44" s="21" t="str">
        <f t="shared" si="3"/>
        <v/>
      </c>
      <c r="AJ44" s="21" t="str">
        <f t="shared" si="3"/>
        <v/>
      </c>
      <c r="AK44" s="21" t="str">
        <f t="shared" si="3"/>
        <v/>
      </c>
      <c r="AL44" s="21" t="str">
        <f t="shared" si="3"/>
        <v/>
      </c>
      <c r="AM44" s="21" t="str">
        <f t="shared" si="3"/>
        <v/>
      </c>
      <c r="AN44" s="21" t="str">
        <f t="shared" si="3"/>
        <v/>
      </c>
      <c r="AO44" s="21" t="str">
        <f t="shared" si="3"/>
        <v/>
      </c>
      <c r="AP44" s="21" t="str">
        <f t="shared" si="3"/>
        <v/>
      </c>
      <c r="AQ44" s="21" t="str">
        <f t="shared" si="3"/>
        <v/>
      </c>
      <c r="AR44" s="21" t="str">
        <f t="shared" si="3"/>
        <v/>
      </c>
      <c r="AS44" s="21" t="str">
        <f t="shared" si="3"/>
        <v/>
      </c>
      <c r="AT44" s="21" t="str">
        <f t="shared" si="3"/>
        <v/>
      </c>
      <c r="AU44" s="21" t="str">
        <f t="shared" si="3"/>
        <v/>
      </c>
      <c r="AV44" s="21" t="str">
        <f t="shared" si="3"/>
        <v/>
      </c>
      <c r="AW44" s="21" t="str">
        <f t="shared" si="3"/>
        <v/>
      </c>
    </row>
    <row r="45" spans="1:49" x14ac:dyDescent="0.25">
      <c r="A45" s="15"/>
      <c r="B45" s="15"/>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row>
    <row r="46" spans="1:49" ht="20.25" x14ac:dyDescent="0.25">
      <c r="A46" s="32" t="s">
        <v>47</v>
      </c>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row>
    <row r="47" spans="1:49" x14ac:dyDescent="0.25">
      <c r="A47" s="33" t="s">
        <v>48</v>
      </c>
      <c r="B47" s="33"/>
      <c r="C47" s="16">
        <v>5882.3103212312781</v>
      </c>
      <c r="D47" s="16">
        <v>5913.405462050835</v>
      </c>
      <c r="E47" s="16">
        <v>5994.6123318320588</v>
      </c>
      <c r="F47" s="16">
        <v>6105.0537208882915</v>
      </c>
      <c r="G47" s="16">
        <v>6295.7465245488102</v>
      </c>
      <c r="H47" s="16">
        <v>6412.5233354880438</v>
      </c>
      <c r="I47" s="16">
        <v>6652.7371745709443</v>
      </c>
      <c r="J47" s="16">
        <v>6939.9252714990862</v>
      </c>
      <c r="K47" s="16">
        <v>7256.8374254619948</v>
      </c>
      <c r="L47" s="16">
        <v>7497.7881835485996</v>
      </c>
      <c r="M47" s="16">
        <v>7707.1770700362249</v>
      </c>
      <c r="N47" s="16">
        <v>8020.5062505326532</v>
      </c>
      <c r="O47" s="16">
        <v>8297.515348709112</v>
      </c>
      <c r="P47" s="16">
        <v>8585.6081220806209</v>
      </c>
      <c r="Q47" s="16">
        <v>9090.7058879888136</v>
      </c>
      <c r="R47" s="16">
        <v>0</v>
      </c>
      <c r="S47" s="16">
        <v>0</v>
      </c>
      <c r="T47" s="16">
        <v>0</v>
      </c>
      <c r="U47" s="16">
        <v>0</v>
      </c>
      <c r="V47" s="16">
        <v>0</v>
      </c>
      <c r="W47" s="16">
        <v>0</v>
      </c>
      <c r="X47" s="16">
        <v>0</v>
      </c>
      <c r="Y47" s="16">
        <v>0</v>
      </c>
      <c r="Z47" s="16">
        <v>0</v>
      </c>
      <c r="AA47" s="16">
        <v>0</v>
      </c>
      <c r="AB47" s="16">
        <v>0</v>
      </c>
      <c r="AC47" s="16">
        <v>0</v>
      </c>
      <c r="AD47" s="16">
        <v>0</v>
      </c>
      <c r="AE47" s="16">
        <v>0</v>
      </c>
      <c r="AF47" s="16">
        <v>0</v>
      </c>
      <c r="AG47" s="16">
        <v>0</v>
      </c>
      <c r="AH47" s="16">
        <v>0</v>
      </c>
      <c r="AI47" s="16">
        <v>0</v>
      </c>
      <c r="AJ47" s="16">
        <v>0</v>
      </c>
      <c r="AK47" s="16">
        <v>0</v>
      </c>
      <c r="AL47" s="16">
        <v>0</v>
      </c>
      <c r="AM47" s="16">
        <v>0</v>
      </c>
      <c r="AN47" s="16">
        <v>0</v>
      </c>
      <c r="AO47" s="16">
        <v>0</v>
      </c>
      <c r="AP47" s="16">
        <v>0</v>
      </c>
      <c r="AQ47" s="16">
        <v>0</v>
      </c>
      <c r="AR47" s="16">
        <v>0</v>
      </c>
      <c r="AS47" s="16">
        <v>0</v>
      </c>
      <c r="AT47" s="16">
        <v>0</v>
      </c>
      <c r="AU47" s="16">
        <v>0</v>
      </c>
      <c r="AV47" s="16">
        <v>0</v>
      </c>
      <c r="AW47" s="16">
        <v>0</v>
      </c>
    </row>
    <row r="48" spans="1:49" x14ac:dyDescent="0.25">
      <c r="A48" s="33" t="s">
        <v>49</v>
      </c>
      <c r="B48" s="33"/>
      <c r="C48" s="16">
        <v>9322.0965756847581</v>
      </c>
      <c r="D48" s="16">
        <v>9154.2458961269513</v>
      </c>
      <c r="E48" s="16">
        <v>8307.509226622853</v>
      </c>
      <c r="F48" s="16">
        <v>8625.4546047403983</v>
      </c>
      <c r="G48" s="16">
        <v>9293.0008346582345</v>
      </c>
      <c r="H48" s="16">
        <v>9967.5641153612451</v>
      </c>
      <c r="I48" s="16">
        <v>11117.49444398937</v>
      </c>
      <c r="J48" s="16">
        <v>9857.2926852735327</v>
      </c>
      <c r="K48" s="16">
        <v>11207.244141589317</v>
      </c>
      <c r="L48" s="16">
        <v>12317.271777011041</v>
      </c>
      <c r="M48" s="16">
        <v>11154.954114165683</v>
      </c>
      <c r="N48" s="16">
        <v>11931.784647865497</v>
      </c>
      <c r="O48" s="16">
        <v>13051.681545961019</v>
      </c>
      <c r="P48" s="16">
        <v>13070.140910089163</v>
      </c>
      <c r="Q48" s="16">
        <v>13323.665197075738</v>
      </c>
      <c r="R48" s="16">
        <v>0</v>
      </c>
      <c r="S48" s="16">
        <v>0</v>
      </c>
      <c r="T48" s="16">
        <v>0</v>
      </c>
      <c r="U48" s="16">
        <v>0</v>
      </c>
      <c r="V48" s="16">
        <v>0</v>
      </c>
      <c r="W48" s="16">
        <v>0</v>
      </c>
      <c r="X48" s="16">
        <v>0</v>
      </c>
      <c r="Y48" s="16">
        <v>0</v>
      </c>
      <c r="Z48" s="16">
        <v>0</v>
      </c>
      <c r="AA48" s="16">
        <v>0</v>
      </c>
      <c r="AB48" s="16">
        <v>0</v>
      </c>
      <c r="AC48" s="16">
        <v>0</v>
      </c>
      <c r="AD48" s="16">
        <v>0</v>
      </c>
      <c r="AE48" s="16">
        <v>0</v>
      </c>
      <c r="AF48" s="16">
        <v>0</v>
      </c>
      <c r="AG48" s="16">
        <v>0</v>
      </c>
      <c r="AH48" s="16">
        <v>0</v>
      </c>
      <c r="AI48" s="16">
        <v>0</v>
      </c>
      <c r="AJ48" s="16">
        <v>0</v>
      </c>
      <c r="AK48" s="16">
        <v>0</v>
      </c>
      <c r="AL48" s="16">
        <v>0</v>
      </c>
      <c r="AM48" s="16">
        <v>0</v>
      </c>
      <c r="AN48" s="16">
        <v>0</v>
      </c>
      <c r="AO48" s="16">
        <v>0</v>
      </c>
      <c r="AP48" s="16">
        <v>0</v>
      </c>
      <c r="AQ48" s="16">
        <v>0</v>
      </c>
      <c r="AR48" s="16">
        <v>0</v>
      </c>
      <c r="AS48" s="16">
        <v>0</v>
      </c>
      <c r="AT48" s="16">
        <v>0</v>
      </c>
      <c r="AU48" s="16">
        <v>0</v>
      </c>
      <c r="AV48" s="16">
        <v>0</v>
      </c>
      <c r="AW48" s="16">
        <v>0</v>
      </c>
    </row>
    <row r="49" spans="1:49" x14ac:dyDescent="0.25">
      <c r="A49" s="33" t="s">
        <v>50</v>
      </c>
      <c r="B49" s="33"/>
      <c r="C49" s="16">
        <v>464.01341005167671</v>
      </c>
      <c r="D49" s="16">
        <v>712.48995636233872</v>
      </c>
      <c r="E49" s="16">
        <v>833.99067937282882</v>
      </c>
      <c r="F49" s="16">
        <v>1560.5424694239036</v>
      </c>
      <c r="G49" s="16">
        <v>2453.083329533104</v>
      </c>
      <c r="H49" s="16">
        <v>2606.0880180300946</v>
      </c>
      <c r="I49" s="16">
        <v>2568.6150627188304</v>
      </c>
      <c r="J49" s="16">
        <v>176.60361134995699</v>
      </c>
      <c r="K49" s="16">
        <v>2864.0619633705933</v>
      </c>
      <c r="L49" s="16">
        <v>2895.5442483233014</v>
      </c>
      <c r="M49" s="16">
        <v>3173.7915064488393</v>
      </c>
      <c r="N49" s="16">
        <v>3235.7957175408424</v>
      </c>
      <c r="O49" s="16">
        <v>3243.2910310585153</v>
      </c>
      <c r="P49" s="16">
        <v>3406.1647486751499</v>
      </c>
      <c r="Q49" s="16">
        <v>3405.7197279562997</v>
      </c>
      <c r="R49" s="16">
        <v>0</v>
      </c>
      <c r="S49" s="16">
        <v>0</v>
      </c>
      <c r="T49" s="16">
        <v>0</v>
      </c>
      <c r="U49" s="16">
        <v>0</v>
      </c>
      <c r="V49" s="16">
        <v>0</v>
      </c>
      <c r="W49" s="16">
        <v>0</v>
      </c>
      <c r="X49" s="16">
        <v>0</v>
      </c>
      <c r="Y49" s="16">
        <v>0</v>
      </c>
      <c r="Z49" s="16">
        <v>0</v>
      </c>
      <c r="AA49" s="16">
        <v>0</v>
      </c>
      <c r="AB49" s="16">
        <v>0</v>
      </c>
      <c r="AC49" s="16">
        <v>0</v>
      </c>
      <c r="AD49" s="16">
        <v>0</v>
      </c>
      <c r="AE49" s="16">
        <v>0</v>
      </c>
      <c r="AF49" s="16">
        <v>0</v>
      </c>
      <c r="AG49" s="16">
        <v>0</v>
      </c>
      <c r="AH49" s="16">
        <v>0</v>
      </c>
      <c r="AI49" s="16">
        <v>0</v>
      </c>
      <c r="AJ49" s="16">
        <v>0</v>
      </c>
      <c r="AK49" s="16">
        <v>0</v>
      </c>
      <c r="AL49" s="16">
        <v>0</v>
      </c>
      <c r="AM49" s="16">
        <v>0</v>
      </c>
      <c r="AN49" s="16">
        <v>0</v>
      </c>
      <c r="AO49" s="16">
        <v>0</v>
      </c>
      <c r="AP49" s="16">
        <v>0</v>
      </c>
      <c r="AQ49" s="16">
        <v>0</v>
      </c>
      <c r="AR49" s="16">
        <v>0</v>
      </c>
      <c r="AS49" s="16">
        <v>0</v>
      </c>
      <c r="AT49" s="16">
        <v>0</v>
      </c>
      <c r="AU49" s="16">
        <v>0</v>
      </c>
      <c r="AV49" s="16">
        <v>0</v>
      </c>
      <c r="AW49" s="16">
        <v>0</v>
      </c>
    </row>
    <row r="50" spans="1:49" x14ac:dyDescent="0.25">
      <c r="A50" s="15" t="s">
        <v>51</v>
      </c>
      <c r="B50" s="33"/>
      <c r="C50" s="16">
        <f>C47+C48+C49</f>
        <v>15668.420306967713</v>
      </c>
      <c r="D50" s="16">
        <f t="shared" ref="D50:AW50" si="4">D47+D48+D49</f>
        <v>15780.141314540126</v>
      </c>
      <c r="E50" s="16">
        <f t="shared" si="4"/>
        <v>15136.112237827741</v>
      </c>
      <c r="F50" s="16">
        <f t="shared" si="4"/>
        <v>16291.050795052593</v>
      </c>
      <c r="G50" s="16">
        <f t="shared" si="4"/>
        <v>18041.830688740149</v>
      </c>
      <c r="H50" s="16">
        <f t="shared" si="4"/>
        <v>18986.175468879384</v>
      </c>
      <c r="I50" s="16">
        <f t="shared" si="4"/>
        <v>20338.846681279141</v>
      </c>
      <c r="J50" s="16">
        <f t="shared" si="4"/>
        <v>16973.821568122577</v>
      </c>
      <c r="K50" s="16">
        <f t="shared" si="4"/>
        <v>21328.143530421905</v>
      </c>
      <c r="L50" s="16">
        <f t="shared" si="4"/>
        <v>22710.604208882942</v>
      </c>
      <c r="M50" s="16">
        <f t="shared" si="4"/>
        <v>22035.922690650747</v>
      </c>
      <c r="N50" s="16">
        <f t="shared" si="4"/>
        <v>23188.086615938992</v>
      </c>
      <c r="O50" s="16">
        <f t="shared" si="4"/>
        <v>24592.487925728645</v>
      </c>
      <c r="P50" s="16">
        <f t="shared" si="4"/>
        <v>25061.913780844934</v>
      </c>
      <c r="Q50" s="16">
        <f t="shared" si="4"/>
        <v>25820.090813020852</v>
      </c>
      <c r="R50" s="16">
        <f t="shared" si="4"/>
        <v>0</v>
      </c>
      <c r="S50" s="16">
        <f t="shared" si="4"/>
        <v>0</v>
      </c>
      <c r="T50" s="16">
        <f t="shared" si="4"/>
        <v>0</v>
      </c>
      <c r="U50" s="16">
        <f t="shared" si="4"/>
        <v>0</v>
      </c>
      <c r="V50" s="16">
        <f t="shared" si="4"/>
        <v>0</v>
      </c>
      <c r="W50" s="16">
        <f t="shared" si="4"/>
        <v>0</v>
      </c>
      <c r="X50" s="16">
        <f t="shared" si="4"/>
        <v>0</v>
      </c>
      <c r="Y50" s="16">
        <f t="shared" si="4"/>
        <v>0</v>
      </c>
      <c r="Z50" s="16">
        <f t="shared" si="4"/>
        <v>0</v>
      </c>
      <c r="AA50" s="16">
        <f t="shared" si="4"/>
        <v>0</v>
      </c>
      <c r="AB50" s="16">
        <f t="shared" si="4"/>
        <v>0</v>
      </c>
      <c r="AC50" s="16">
        <f t="shared" si="4"/>
        <v>0</v>
      </c>
      <c r="AD50" s="16">
        <f t="shared" si="4"/>
        <v>0</v>
      </c>
      <c r="AE50" s="16">
        <f t="shared" si="4"/>
        <v>0</v>
      </c>
      <c r="AF50" s="16">
        <f t="shared" si="4"/>
        <v>0</v>
      </c>
      <c r="AG50" s="16">
        <f t="shared" si="4"/>
        <v>0</v>
      </c>
      <c r="AH50" s="16">
        <f t="shared" si="4"/>
        <v>0</v>
      </c>
      <c r="AI50" s="16">
        <f t="shared" si="4"/>
        <v>0</v>
      </c>
      <c r="AJ50" s="16">
        <f t="shared" si="4"/>
        <v>0</v>
      </c>
      <c r="AK50" s="16">
        <f t="shared" si="4"/>
        <v>0</v>
      </c>
      <c r="AL50" s="16">
        <f t="shared" si="4"/>
        <v>0</v>
      </c>
      <c r="AM50" s="16">
        <f t="shared" si="4"/>
        <v>0</v>
      </c>
      <c r="AN50" s="16">
        <f t="shared" si="4"/>
        <v>0</v>
      </c>
      <c r="AO50" s="16">
        <f t="shared" si="4"/>
        <v>0</v>
      </c>
      <c r="AP50" s="16">
        <f t="shared" si="4"/>
        <v>0</v>
      </c>
      <c r="AQ50" s="16">
        <f t="shared" si="4"/>
        <v>0</v>
      </c>
      <c r="AR50" s="16">
        <f t="shared" si="4"/>
        <v>0</v>
      </c>
      <c r="AS50" s="16">
        <f t="shared" si="4"/>
        <v>0</v>
      </c>
      <c r="AT50" s="16">
        <f t="shared" si="4"/>
        <v>0</v>
      </c>
      <c r="AU50" s="16">
        <f t="shared" si="4"/>
        <v>0</v>
      </c>
      <c r="AV50" s="16">
        <f t="shared" si="4"/>
        <v>0</v>
      </c>
      <c r="AW50" s="16">
        <f t="shared" si="4"/>
        <v>0</v>
      </c>
    </row>
    <row r="51" spans="1:49" x14ac:dyDescent="0.25">
      <c r="A51" s="15" t="s">
        <v>52</v>
      </c>
      <c r="B51" s="33"/>
      <c r="C51" s="16">
        <v>15668.420306967713</v>
      </c>
      <c r="D51" s="16">
        <v>15780.141314540126</v>
      </c>
      <c r="E51" s="16">
        <v>15136.112237827741</v>
      </c>
      <c r="F51" s="16">
        <v>16291.050795052593</v>
      </c>
      <c r="G51" s="16">
        <v>18041.830688740149</v>
      </c>
      <c r="H51" s="16">
        <v>18986.175468879384</v>
      </c>
      <c r="I51" s="16">
        <v>20338.846681279141</v>
      </c>
      <c r="J51" s="16">
        <v>16973.821568122577</v>
      </c>
      <c r="K51" s="16">
        <v>21328.143530421905</v>
      </c>
      <c r="L51" s="16">
        <v>22710.604208882942</v>
      </c>
      <c r="M51" s="16">
        <v>22035.922690650747</v>
      </c>
      <c r="N51" s="16">
        <v>23188.086615938992</v>
      </c>
      <c r="O51" s="16">
        <v>24592.487925728645</v>
      </c>
      <c r="P51" s="16">
        <v>25006.648940782059</v>
      </c>
      <c r="Q51" s="16">
        <v>25634.187463579783</v>
      </c>
      <c r="R51" s="16">
        <v>0</v>
      </c>
      <c r="S51" s="16">
        <v>0</v>
      </c>
      <c r="T51" s="16">
        <v>0</v>
      </c>
      <c r="U51" s="16">
        <v>0</v>
      </c>
      <c r="V51" s="16">
        <v>0</v>
      </c>
      <c r="W51" s="16">
        <v>0</v>
      </c>
      <c r="X51" s="16">
        <v>0</v>
      </c>
      <c r="Y51" s="16">
        <v>0</v>
      </c>
      <c r="Z51" s="16">
        <v>0</v>
      </c>
      <c r="AA51" s="16">
        <v>0</v>
      </c>
      <c r="AB51" s="16">
        <v>0</v>
      </c>
      <c r="AC51" s="16">
        <v>0</v>
      </c>
      <c r="AD51" s="16">
        <v>0</v>
      </c>
      <c r="AE51" s="16">
        <v>0</v>
      </c>
      <c r="AF51" s="16">
        <v>0</v>
      </c>
      <c r="AG51" s="16">
        <v>0</v>
      </c>
      <c r="AH51" s="16">
        <v>0</v>
      </c>
      <c r="AI51" s="16">
        <v>0</v>
      </c>
      <c r="AJ51" s="16">
        <v>0</v>
      </c>
      <c r="AK51" s="16">
        <v>0</v>
      </c>
      <c r="AL51" s="16">
        <v>0</v>
      </c>
      <c r="AM51" s="16">
        <v>0</v>
      </c>
      <c r="AN51" s="16">
        <v>0</v>
      </c>
      <c r="AO51" s="16">
        <v>0</v>
      </c>
      <c r="AP51" s="16">
        <v>0</v>
      </c>
      <c r="AQ51" s="16">
        <v>0</v>
      </c>
      <c r="AR51" s="16">
        <v>0</v>
      </c>
      <c r="AS51" s="16">
        <v>0</v>
      </c>
      <c r="AT51" s="16">
        <v>0</v>
      </c>
      <c r="AU51" s="16">
        <v>0</v>
      </c>
      <c r="AV51" s="16">
        <v>0</v>
      </c>
      <c r="AW51" s="16">
        <v>0</v>
      </c>
    </row>
    <row r="52" spans="1:49" x14ac:dyDescent="0.25">
      <c r="A52" s="15" t="s">
        <v>53</v>
      </c>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row>
    <row r="53" spans="1:49"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row>
    <row r="54" spans="1:49" ht="20.25" x14ac:dyDescent="0.25">
      <c r="A54" s="34" t="s">
        <v>54</v>
      </c>
      <c r="B54" s="33"/>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row>
    <row r="55" spans="1:49" x14ac:dyDescent="0.25">
      <c r="A55" s="33" t="s">
        <v>55</v>
      </c>
      <c r="B55" s="33"/>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c r="AC55" s="16">
        <v>0</v>
      </c>
      <c r="AD55" s="16">
        <v>0</v>
      </c>
      <c r="AE55" s="16">
        <v>0</v>
      </c>
      <c r="AF55" s="16">
        <v>0</v>
      </c>
      <c r="AG55" s="16">
        <v>0</v>
      </c>
      <c r="AH55" s="16">
        <v>0</v>
      </c>
      <c r="AI55" s="16">
        <v>0</v>
      </c>
      <c r="AJ55" s="16">
        <v>0</v>
      </c>
      <c r="AK55" s="16">
        <v>0</v>
      </c>
      <c r="AL55" s="16">
        <v>0</v>
      </c>
      <c r="AM55" s="16">
        <v>0</v>
      </c>
      <c r="AN55" s="16">
        <v>0</v>
      </c>
      <c r="AO55" s="16">
        <v>0</v>
      </c>
      <c r="AP55" s="16">
        <v>0</v>
      </c>
      <c r="AQ55" s="16">
        <v>0</v>
      </c>
      <c r="AR55" s="16">
        <v>0</v>
      </c>
      <c r="AS55" s="16">
        <v>0</v>
      </c>
      <c r="AT55" s="16">
        <v>0</v>
      </c>
      <c r="AU55" s="16">
        <v>0</v>
      </c>
      <c r="AV55" s="16">
        <v>0</v>
      </c>
      <c r="AW55" s="16">
        <v>0</v>
      </c>
    </row>
    <row r="56" spans="1:49" x14ac:dyDescent="0.25">
      <c r="A56" s="33" t="s">
        <v>56</v>
      </c>
      <c r="B56" s="33"/>
      <c r="C56" s="16">
        <v>0</v>
      </c>
      <c r="D56" s="16">
        <v>0</v>
      </c>
      <c r="E56" s="16">
        <v>0</v>
      </c>
      <c r="F56" s="16">
        <v>0</v>
      </c>
      <c r="G56" s="16">
        <v>0</v>
      </c>
      <c r="H56" s="16">
        <v>0</v>
      </c>
      <c r="I56" s="16">
        <v>0</v>
      </c>
      <c r="J56" s="16">
        <v>0</v>
      </c>
      <c r="K56" s="16">
        <v>0</v>
      </c>
      <c r="L56" s="16">
        <v>0</v>
      </c>
      <c r="M56" s="16">
        <v>0</v>
      </c>
      <c r="N56" s="16">
        <v>0</v>
      </c>
      <c r="O56" s="16">
        <v>0</v>
      </c>
      <c r="P56" s="16">
        <v>0</v>
      </c>
      <c r="Q56" s="16">
        <v>0</v>
      </c>
      <c r="R56" s="16">
        <v>0</v>
      </c>
      <c r="S56" s="16">
        <v>0</v>
      </c>
      <c r="T56" s="16">
        <v>0</v>
      </c>
      <c r="U56" s="16">
        <v>0</v>
      </c>
      <c r="V56" s="16">
        <v>0</v>
      </c>
      <c r="W56" s="16">
        <v>0</v>
      </c>
      <c r="X56" s="16">
        <v>0</v>
      </c>
      <c r="Y56" s="16">
        <v>0</v>
      </c>
      <c r="Z56" s="16">
        <v>0</v>
      </c>
      <c r="AA56" s="16">
        <v>0</v>
      </c>
      <c r="AB56" s="16">
        <v>0</v>
      </c>
      <c r="AC56" s="16">
        <v>0</v>
      </c>
      <c r="AD56" s="16">
        <v>0</v>
      </c>
      <c r="AE56" s="16">
        <v>0</v>
      </c>
      <c r="AF56" s="16">
        <v>0</v>
      </c>
      <c r="AG56" s="16">
        <v>0</v>
      </c>
      <c r="AH56" s="16">
        <v>0</v>
      </c>
      <c r="AI56" s="16">
        <v>0</v>
      </c>
      <c r="AJ56" s="16">
        <v>0</v>
      </c>
      <c r="AK56" s="16">
        <v>0</v>
      </c>
      <c r="AL56" s="16">
        <v>0</v>
      </c>
      <c r="AM56" s="16">
        <v>0</v>
      </c>
      <c r="AN56" s="16">
        <v>0</v>
      </c>
      <c r="AO56" s="16">
        <v>0</v>
      </c>
      <c r="AP56" s="16">
        <v>0</v>
      </c>
      <c r="AQ56" s="16">
        <v>0</v>
      </c>
      <c r="AR56" s="16">
        <v>0</v>
      </c>
      <c r="AS56" s="16">
        <v>0</v>
      </c>
      <c r="AT56" s="16">
        <v>0</v>
      </c>
      <c r="AU56" s="16">
        <v>0</v>
      </c>
      <c r="AV56" s="16">
        <v>0</v>
      </c>
      <c r="AW56" s="16">
        <v>0</v>
      </c>
    </row>
    <row r="57" spans="1:49" x14ac:dyDescent="0.25">
      <c r="A57" s="33"/>
      <c r="B57" s="33"/>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row>
    <row r="58" spans="1:49" x14ac:dyDescent="0.25">
      <c r="A58" s="17" t="s">
        <v>57</v>
      </c>
      <c r="B58" s="33"/>
      <c r="C58" s="18">
        <f>C51+C55-C56</f>
        <v>15668.420306967713</v>
      </c>
      <c r="D58" s="18">
        <f t="shared" ref="D58:AW58" si="5">D51+D55-D56</f>
        <v>15780.141314540126</v>
      </c>
      <c r="E58" s="18">
        <f t="shared" si="5"/>
        <v>15136.112237827741</v>
      </c>
      <c r="F58" s="18">
        <f t="shared" si="5"/>
        <v>16291.050795052593</v>
      </c>
      <c r="G58" s="18">
        <f t="shared" si="5"/>
        <v>18041.830688740149</v>
      </c>
      <c r="H58" s="18">
        <f t="shared" si="5"/>
        <v>18986.175468879384</v>
      </c>
      <c r="I58" s="18">
        <f t="shared" si="5"/>
        <v>20338.846681279141</v>
      </c>
      <c r="J58" s="18">
        <f t="shared" si="5"/>
        <v>16973.821568122577</v>
      </c>
      <c r="K58" s="18">
        <f t="shared" si="5"/>
        <v>21328.143530421905</v>
      </c>
      <c r="L58" s="18">
        <f t="shared" si="5"/>
        <v>22710.604208882942</v>
      </c>
      <c r="M58" s="18">
        <f t="shared" si="5"/>
        <v>22035.922690650747</v>
      </c>
      <c r="N58" s="18">
        <f t="shared" si="5"/>
        <v>23188.086615938992</v>
      </c>
      <c r="O58" s="18">
        <f t="shared" si="5"/>
        <v>24592.487925728645</v>
      </c>
      <c r="P58" s="18">
        <f t="shared" si="5"/>
        <v>25006.648940782059</v>
      </c>
      <c r="Q58" s="18">
        <f t="shared" si="5"/>
        <v>25634.187463579783</v>
      </c>
      <c r="R58" s="18">
        <f t="shared" si="5"/>
        <v>0</v>
      </c>
      <c r="S58" s="18">
        <f t="shared" si="5"/>
        <v>0</v>
      </c>
      <c r="T58" s="18">
        <f t="shared" si="5"/>
        <v>0</v>
      </c>
      <c r="U58" s="18">
        <f t="shared" si="5"/>
        <v>0</v>
      </c>
      <c r="V58" s="18">
        <f t="shared" si="5"/>
        <v>0</v>
      </c>
      <c r="W58" s="18">
        <f t="shared" si="5"/>
        <v>0</v>
      </c>
      <c r="X58" s="18">
        <f t="shared" si="5"/>
        <v>0</v>
      </c>
      <c r="Y58" s="18">
        <f t="shared" si="5"/>
        <v>0</v>
      </c>
      <c r="Z58" s="18">
        <f t="shared" si="5"/>
        <v>0</v>
      </c>
      <c r="AA58" s="18">
        <f t="shared" si="5"/>
        <v>0</v>
      </c>
      <c r="AB58" s="18">
        <f t="shared" si="5"/>
        <v>0</v>
      </c>
      <c r="AC58" s="18">
        <f t="shared" si="5"/>
        <v>0</v>
      </c>
      <c r="AD58" s="18">
        <f t="shared" si="5"/>
        <v>0</v>
      </c>
      <c r="AE58" s="18">
        <f t="shared" si="5"/>
        <v>0</v>
      </c>
      <c r="AF58" s="18">
        <f t="shared" si="5"/>
        <v>0</v>
      </c>
      <c r="AG58" s="18">
        <f t="shared" si="5"/>
        <v>0</v>
      </c>
      <c r="AH58" s="18">
        <f t="shared" si="5"/>
        <v>0</v>
      </c>
      <c r="AI58" s="18">
        <f t="shared" si="5"/>
        <v>0</v>
      </c>
      <c r="AJ58" s="18">
        <f t="shared" si="5"/>
        <v>0</v>
      </c>
      <c r="AK58" s="18">
        <f t="shared" si="5"/>
        <v>0</v>
      </c>
      <c r="AL58" s="18">
        <f t="shared" si="5"/>
        <v>0</v>
      </c>
      <c r="AM58" s="18">
        <f t="shared" si="5"/>
        <v>0</v>
      </c>
      <c r="AN58" s="18">
        <f t="shared" si="5"/>
        <v>0</v>
      </c>
      <c r="AO58" s="18">
        <f t="shared" si="5"/>
        <v>0</v>
      </c>
      <c r="AP58" s="18">
        <f t="shared" si="5"/>
        <v>0</v>
      </c>
      <c r="AQ58" s="18">
        <f t="shared" si="5"/>
        <v>0</v>
      </c>
      <c r="AR58" s="18">
        <f t="shared" si="5"/>
        <v>0</v>
      </c>
      <c r="AS58" s="18">
        <f t="shared" si="5"/>
        <v>0</v>
      </c>
      <c r="AT58" s="18">
        <f t="shared" si="5"/>
        <v>0</v>
      </c>
      <c r="AU58" s="18">
        <f t="shared" si="5"/>
        <v>0</v>
      </c>
      <c r="AV58" s="18">
        <f t="shared" si="5"/>
        <v>0</v>
      </c>
      <c r="AW58" s="18">
        <f t="shared" si="5"/>
        <v>0</v>
      </c>
    </row>
    <row r="59" spans="1:49"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row>
    <row r="60" spans="1:49" ht="20.25" x14ac:dyDescent="0.25">
      <c r="A60" s="34" t="s">
        <v>58</v>
      </c>
      <c r="B60" s="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row>
    <row r="61" spans="1:49" x14ac:dyDescent="0.25">
      <c r="A61" s="15" t="s">
        <v>59</v>
      </c>
      <c r="B61" s="15"/>
      <c r="C61" s="16">
        <v>164710.96761135099</v>
      </c>
      <c r="D61" s="16">
        <v>164207.76339927816</v>
      </c>
      <c r="E61" s="16">
        <v>161764.5477446733</v>
      </c>
      <c r="F61" s="16">
        <v>158512.83622453522</v>
      </c>
      <c r="G61" s="16">
        <v>160478.65046340623</v>
      </c>
      <c r="H61" s="16">
        <v>154420.24173748173</v>
      </c>
      <c r="I61" s="16">
        <v>159324.67445230036</v>
      </c>
      <c r="J61" s="16">
        <v>152740.672269745</v>
      </c>
      <c r="K61" s="16">
        <v>157228.69382782342</v>
      </c>
      <c r="L61" s="16">
        <v>160075.0050146342</v>
      </c>
      <c r="M61" s="16">
        <v>149315.70537282343</v>
      </c>
      <c r="N61" s="16">
        <v>152473.86882478491</v>
      </c>
      <c r="O61" s="16">
        <v>154662.97362829631</v>
      </c>
      <c r="P61" s="16">
        <v>153807.17453248522</v>
      </c>
      <c r="Q61" s="16">
        <v>151891.23689246163</v>
      </c>
      <c r="R61" s="16">
        <v>0</v>
      </c>
      <c r="S61" s="16">
        <v>0</v>
      </c>
      <c r="T61" s="16">
        <v>0</v>
      </c>
      <c r="U61" s="16">
        <v>0</v>
      </c>
      <c r="V61" s="16">
        <v>0</v>
      </c>
      <c r="W61" s="16">
        <v>0</v>
      </c>
      <c r="X61" s="16">
        <v>0</v>
      </c>
      <c r="Y61" s="16">
        <v>0</v>
      </c>
      <c r="Z61" s="16">
        <v>0</v>
      </c>
      <c r="AA61" s="16">
        <v>0</v>
      </c>
      <c r="AB61" s="16">
        <v>0</v>
      </c>
      <c r="AC61" s="16">
        <v>0</v>
      </c>
      <c r="AD61" s="16">
        <v>0</v>
      </c>
      <c r="AE61" s="16">
        <v>0</v>
      </c>
      <c r="AF61" s="16">
        <v>0</v>
      </c>
      <c r="AG61" s="16">
        <v>0</v>
      </c>
      <c r="AH61" s="16">
        <v>0</v>
      </c>
      <c r="AI61" s="16">
        <v>0</v>
      </c>
      <c r="AJ61" s="16">
        <v>0</v>
      </c>
      <c r="AK61" s="16">
        <v>0</v>
      </c>
      <c r="AL61" s="16">
        <v>0</v>
      </c>
      <c r="AM61" s="16">
        <v>0</v>
      </c>
      <c r="AN61" s="16">
        <v>0</v>
      </c>
      <c r="AO61" s="16">
        <v>0</v>
      </c>
      <c r="AP61" s="16">
        <v>0</v>
      </c>
      <c r="AQ61" s="16">
        <v>0</v>
      </c>
      <c r="AR61" s="16">
        <v>0</v>
      </c>
      <c r="AS61" s="16">
        <v>0</v>
      </c>
      <c r="AT61" s="16">
        <v>0</v>
      </c>
      <c r="AU61" s="16">
        <v>0</v>
      </c>
      <c r="AV61" s="16">
        <v>0</v>
      </c>
      <c r="AW61" s="16">
        <v>0</v>
      </c>
    </row>
    <row r="62" spans="1:49"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row>
    <row r="63" spans="1:49" ht="20.25" x14ac:dyDescent="0.25">
      <c r="A63" s="34" t="s">
        <v>60</v>
      </c>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row>
    <row r="64" spans="1:49" x14ac:dyDescent="0.25">
      <c r="A64" s="8" t="s">
        <v>61</v>
      </c>
      <c r="B64" s="8"/>
      <c r="C64" s="16">
        <v>164816.3115358463</v>
      </c>
      <c r="D64" s="16">
        <v>164408.65589901648</v>
      </c>
      <c r="E64" s="16">
        <v>162120.20830405626</v>
      </c>
      <c r="F64" s="16">
        <v>159072.93857934728</v>
      </c>
      <c r="G64" s="16">
        <v>161271.07028153632</v>
      </c>
      <c r="H64" s="16">
        <v>155426.37530922971</v>
      </c>
      <c r="I64" s="16">
        <v>160500.17747085742</v>
      </c>
      <c r="J64" s="16">
        <v>154085.32176690351</v>
      </c>
      <c r="K64" s="16">
        <v>158722.55293098616</v>
      </c>
      <c r="L64" s="16">
        <v>161722.9674880997</v>
      </c>
      <c r="M64" s="16">
        <v>151126.94279916177</v>
      </c>
      <c r="N64" s="16">
        <v>154464.1994126864</v>
      </c>
      <c r="O64" s="16">
        <v>156842.89801522225</v>
      </c>
      <c r="P64" s="16">
        <v>156182.41088791701</v>
      </c>
      <c r="Q64" s="16">
        <v>154492.02093252793</v>
      </c>
      <c r="R64" s="16">
        <v>0</v>
      </c>
      <c r="S64" s="16">
        <v>0</v>
      </c>
      <c r="T64" s="16">
        <v>0</v>
      </c>
      <c r="U64" s="16">
        <v>0</v>
      </c>
      <c r="V64" s="16">
        <v>0</v>
      </c>
      <c r="W64" s="16">
        <v>0</v>
      </c>
      <c r="X64" s="16">
        <v>0</v>
      </c>
      <c r="Y64" s="16">
        <v>0</v>
      </c>
      <c r="Z64" s="16">
        <v>0</v>
      </c>
      <c r="AA64" s="16">
        <v>0</v>
      </c>
      <c r="AB64" s="16">
        <v>0</v>
      </c>
      <c r="AC64" s="16">
        <v>0</v>
      </c>
      <c r="AD64" s="16">
        <v>0</v>
      </c>
      <c r="AE64" s="16">
        <v>0</v>
      </c>
      <c r="AF64" s="16">
        <v>0</v>
      </c>
      <c r="AG64" s="16">
        <v>0</v>
      </c>
      <c r="AH64" s="16">
        <v>0</v>
      </c>
      <c r="AI64" s="16">
        <v>0</v>
      </c>
      <c r="AJ64" s="16">
        <v>0</v>
      </c>
      <c r="AK64" s="16">
        <v>0</v>
      </c>
      <c r="AL64" s="16">
        <v>0</v>
      </c>
      <c r="AM64" s="16">
        <v>0</v>
      </c>
      <c r="AN64" s="16">
        <v>0</v>
      </c>
      <c r="AO64" s="16">
        <v>0</v>
      </c>
      <c r="AP64" s="16">
        <v>0</v>
      </c>
      <c r="AQ64" s="16">
        <v>0</v>
      </c>
      <c r="AR64" s="16">
        <v>0</v>
      </c>
      <c r="AS64" s="16">
        <v>0</v>
      </c>
      <c r="AT64" s="16">
        <v>0</v>
      </c>
      <c r="AU64" s="16">
        <v>0</v>
      </c>
      <c r="AV64" s="16">
        <v>0</v>
      </c>
      <c r="AW64" s="16">
        <v>0</v>
      </c>
    </row>
    <row r="65" spans="1:49" x14ac:dyDescent="0.25">
      <c r="A65" s="17" t="s">
        <v>62</v>
      </c>
      <c r="B65" s="15"/>
      <c r="C65" s="16">
        <v>164816.3115358463</v>
      </c>
      <c r="D65" s="16">
        <v>164408.65589901648</v>
      </c>
      <c r="E65" s="16">
        <v>162120.20830405626</v>
      </c>
      <c r="F65" s="16">
        <v>159072.93857934728</v>
      </c>
      <c r="G65" s="16">
        <v>161271.07028153632</v>
      </c>
      <c r="H65" s="16">
        <v>155426.37530922971</v>
      </c>
      <c r="I65" s="16">
        <v>160500.17747085742</v>
      </c>
      <c r="J65" s="16">
        <v>154085.32176690351</v>
      </c>
      <c r="K65" s="16">
        <v>158722.55293098616</v>
      </c>
      <c r="L65" s="16">
        <v>161722.9674880997</v>
      </c>
      <c r="M65" s="16">
        <v>151126.94279916177</v>
      </c>
      <c r="N65" s="16">
        <v>154464.1994126864</v>
      </c>
      <c r="O65" s="16">
        <v>156842.89801522225</v>
      </c>
      <c r="P65" s="16">
        <v>156182.41088791701</v>
      </c>
      <c r="Q65" s="16">
        <v>154492.02093252793</v>
      </c>
      <c r="R65" s="16">
        <v>0</v>
      </c>
      <c r="S65" s="16">
        <v>0</v>
      </c>
      <c r="T65" s="16">
        <v>0</v>
      </c>
      <c r="U65" s="16">
        <v>0</v>
      </c>
      <c r="V65" s="16">
        <v>0</v>
      </c>
      <c r="W65" s="16">
        <v>0</v>
      </c>
      <c r="X65" s="16">
        <v>0</v>
      </c>
      <c r="Y65" s="16">
        <v>0</v>
      </c>
      <c r="Z65" s="16">
        <v>0</v>
      </c>
      <c r="AA65" s="16">
        <v>0</v>
      </c>
      <c r="AB65" s="16">
        <v>0</v>
      </c>
      <c r="AC65" s="16">
        <v>0</v>
      </c>
      <c r="AD65" s="16">
        <v>0</v>
      </c>
      <c r="AE65" s="16">
        <v>0</v>
      </c>
      <c r="AF65" s="16">
        <v>0</v>
      </c>
      <c r="AG65" s="16">
        <v>0</v>
      </c>
      <c r="AH65" s="16">
        <v>0</v>
      </c>
      <c r="AI65" s="16">
        <v>0</v>
      </c>
      <c r="AJ65" s="16">
        <v>0</v>
      </c>
      <c r="AK65" s="16">
        <v>0</v>
      </c>
      <c r="AL65" s="16">
        <v>0</v>
      </c>
      <c r="AM65" s="16">
        <v>0</v>
      </c>
      <c r="AN65" s="16">
        <v>0</v>
      </c>
      <c r="AO65" s="16">
        <v>0</v>
      </c>
      <c r="AP65" s="16">
        <v>0</v>
      </c>
      <c r="AQ65" s="16">
        <v>0</v>
      </c>
      <c r="AR65" s="16">
        <v>0</v>
      </c>
      <c r="AS65" s="16">
        <v>0</v>
      </c>
      <c r="AT65" s="16">
        <v>0</v>
      </c>
      <c r="AU65" s="16">
        <v>0</v>
      </c>
      <c r="AV65" s="16">
        <v>0</v>
      </c>
      <c r="AW65" s="16">
        <v>0</v>
      </c>
    </row>
    <row r="66" spans="1:49"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row>
    <row r="67" spans="1:49" ht="21" thickBot="1" x14ac:dyDescent="0.3">
      <c r="A67" s="19" t="s">
        <v>63</v>
      </c>
      <c r="B67" s="20"/>
      <c r="C67" s="21">
        <f>IF(C65&gt;0,(C51+C55-C56)/C65,"")</f>
        <v>9.5065956524333153E-2</v>
      </c>
      <c r="D67" s="21">
        <f t="shared" ref="D67:AW67" si="6">IF(D65&gt;0,(D51+D55-D56)/D65,"")</f>
        <v>9.5981207487230144E-2</v>
      </c>
      <c r="E67" s="21">
        <f t="shared" si="6"/>
        <v>9.3363513384093252E-2</v>
      </c>
      <c r="F67" s="21">
        <f t="shared" si="6"/>
        <v>0.10241245896722052</v>
      </c>
      <c r="G67" s="21">
        <f t="shared" si="6"/>
        <v>0.1118727038720827</v>
      </c>
      <c r="H67" s="21">
        <f t="shared" si="6"/>
        <v>0.12215542845353819</v>
      </c>
      <c r="I67" s="21">
        <f t="shared" si="6"/>
        <v>0.12672164605532688</v>
      </c>
      <c r="J67" s="21">
        <f t="shared" si="6"/>
        <v>0.11015858858899071</v>
      </c>
      <c r="K67" s="21">
        <f t="shared" si="6"/>
        <v>0.1343737429657873</v>
      </c>
      <c r="L67" s="21">
        <f t="shared" si="6"/>
        <v>0.14042905940712527</v>
      </c>
      <c r="M67" s="21">
        <f t="shared" si="6"/>
        <v>0.1458106826122666</v>
      </c>
      <c r="N67" s="21">
        <f t="shared" si="6"/>
        <v>0.15011948855531709</v>
      </c>
      <c r="O67" s="21">
        <f t="shared" si="6"/>
        <v>0.15679694928451171</v>
      </c>
      <c r="P67" s="21">
        <f t="shared" si="6"/>
        <v>0.16011181283869327</v>
      </c>
      <c r="Q67" s="21">
        <f t="shared" si="6"/>
        <v>0.16592564010004845</v>
      </c>
      <c r="R67" s="21" t="str">
        <f t="shared" si="6"/>
        <v/>
      </c>
      <c r="S67" s="21" t="str">
        <f t="shared" si="6"/>
        <v/>
      </c>
      <c r="T67" s="21" t="str">
        <f t="shared" si="6"/>
        <v/>
      </c>
      <c r="U67" s="21" t="str">
        <f t="shared" si="6"/>
        <v/>
      </c>
      <c r="V67" s="21" t="str">
        <f t="shared" si="6"/>
        <v/>
      </c>
      <c r="W67" s="21" t="str">
        <f t="shared" si="6"/>
        <v/>
      </c>
      <c r="X67" s="21" t="str">
        <f t="shared" si="6"/>
        <v/>
      </c>
      <c r="Y67" s="21" t="str">
        <f t="shared" si="6"/>
        <v/>
      </c>
      <c r="Z67" s="21" t="str">
        <f t="shared" si="6"/>
        <v/>
      </c>
      <c r="AA67" s="21" t="str">
        <f t="shared" si="6"/>
        <v/>
      </c>
      <c r="AB67" s="21" t="str">
        <f t="shared" si="6"/>
        <v/>
      </c>
      <c r="AC67" s="21" t="str">
        <f t="shared" si="6"/>
        <v/>
      </c>
      <c r="AD67" s="21" t="str">
        <f t="shared" si="6"/>
        <v/>
      </c>
      <c r="AE67" s="21" t="str">
        <f t="shared" si="6"/>
        <v/>
      </c>
      <c r="AF67" s="21" t="str">
        <f t="shared" si="6"/>
        <v/>
      </c>
      <c r="AG67" s="21" t="str">
        <f t="shared" si="6"/>
        <v/>
      </c>
      <c r="AH67" s="21" t="str">
        <f t="shared" si="6"/>
        <v/>
      </c>
      <c r="AI67" s="21" t="str">
        <f t="shared" si="6"/>
        <v/>
      </c>
      <c r="AJ67" s="21" t="str">
        <f t="shared" si="6"/>
        <v/>
      </c>
      <c r="AK67" s="21" t="str">
        <f t="shared" si="6"/>
        <v/>
      </c>
      <c r="AL67" s="21" t="str">
        <f t="shared" si="6"/>
        <v/>
      </c>
      <c r="AM67" s="21" t="str">
        <f t="shared" si="6"/>
        <v/>
      </c>
      <c r="AN67" s="21" t="str">
        <f t="shared" si="6"/>
        <v/>
      </c>
      <c r="AO67" s="21" t="str">
        <f t="shared" si="6"/>
        <v/>
      </c>
      <c r="AP67" s="21" t="str">
        <f t="shared" si="6"/>
        <v/>
      </c>
      <c r="AQ67" s="21" t="str">
        <f t="shared" si="6"/>
        <v/>
      </c>
      <c r="AR67" s="21" t="str">
        <f t="shared" si="6"/>
        <v/>
      </c>
      <c r="AS67" s="21" t="str">
        <f t="shared" si="6"/>
        <v/>
      </c>
      <c r="AT67" s="21" t="str">
        <f t="shared" si="6"/>
        <v/>
      </c>
      <c r="AU67" s="21" t="str">
        <f t="shared" si="6"/>
        <v/>
      </c>
      <c r="AV67" s="21" t="str">
        <f t="shared" si="6"/>
        <v/>
      </c>
      <c r="AW67" s="21" t="str">
        <f t="shared" si="6"/>
        <v/>
      </c>
    </row>
    <row r="68" spans="1:49" x14ac:dyDescent="0.25">
      <c r="A68" s="15" t="s">
        <v>83</v>
      </c>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row>
    <row r="69" spans="1:49" ht="21" thickBot="1" x14ac:dyDescent="0.3">
      <c r="A69" s="15"/>
      <c r="B69" s="15"/>
      <c r="C69" s="15"/>
      <c r="D69" s="15"/>
      <c r="E69" s="15"/>
      <c r="F69" s="15"/>
      <c r="G69" s="15"/>
      <c r="H69" s="15"/>
      <c r="I69" s="15"/>
      <c r="J69" s="187" t="s">
        <v>64</v>
      </c>
      <c r="K69" s="187"/>
      <c r="L69" s="187"/>
      <c r="M69" s="187"/>
      <c r="N69" s="187"/>
      <c r="O69" s="187"/>
      <c r="P69" s="187"/>
      <c r="Q69" s="187"/>
      <c r="R69" s="15"/>
      <c r="S69" s="13"/>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row>
    <row r="70" spans="1:49" ht="24" thickBot="1" x14ac:dyDescent="0.3">
      <c r="A70" s="15"/>
      <c r="B70" s="15"/>
      <c r="C70" s="15"/>
      <c r="D70" s="35" t="s">
        <v>70</v>
      </c>
      <c r="E70" s="36"/>
      <c r="F70" s="10"/>
      <c r="G70" s="10"/>
      <c r="H70" s="10"/>
      <c r="I70" s="37"/>
      <c r="J70" s="187" t="s">
        <v>65</v>
      </c>
      <c r="K70" s="187"/>
      <c r="L70" s="187" t="s">
        <v>66</v>
      </c>
      <c r="M70" s="187"/>
      <c r="N70" s="187" t="s">
        <v>67</v>
      </c>
      <c r="O70" s="187"/>
      <c r="P70" s="187" t="s">
        <v>68</v>
      </c>
      <c r="Q70" s="187"/>
      <c r="R70" s="36"/>
      <c r="S70" s="38" t="s">
        <v>69</v>
      </c>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row>
    <row r="71" spans="1:49" ht="21" thickBot="1" x14ac:dyDescent="0.3">
      <c r="A71" s="15"/>
      <c r="B71" s="15"/>
      <c r="C71" s="15"/>
      <c r="D71" s="39">
        <v>0.10299999999999999</v>
      </c>
      <c r="E71" s="15"/>
      <c r="F71" s="15"/>
      <c r="G71" s="15"/>
      <c r="H71" s="15"/>
      <c r="I71" s="15"/>
      <c r="J71" s="186">
        <v>0.12839999999999999</v>
      </c>
      <c r="K71" s="186"/>
      <c r="L71" s="186">
        <v>0.1411</v>
      </c>
      <c r="M71" s="186"/>
      <c r="N71" s="186">
        <v>0.16014999999999999</v>
      </c>
      <c r="O71" s="186"/>
      <c r="P71" s="186">
        <v>0.18554999999999999</v>
      </c>
      <c r="Q71" s="186"/>
      <c r="R71" s="40"/>
      <c r="S71" s="41">
        <v>0.23</v>
      </c>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row>
    <row r="72" spans="1:49"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row>
    <row r="73" spans="1:49"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row>
    <row r="74" spans="1:49"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row>
    <row r="75" spans="1:49" x14ac:dyDescent="0.25">
      <c r="A75" s="15"/>
      <c r="B75" s="1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row>
    <row r="76" spans="1:49"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row>
    <row r="77" spans="1:49"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1:49"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row>
    <row r="79" spans="1:49"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row>
    <row r="80" spans="1:49"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96</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508.42782665432304</v>
      </c>
      <c r="D7" s="51">
        <v>526.19057902497218</v>
      </c>
      <c r="E7" s="51">
        <v>533.67272766657425</v>
      </c>
      <c r="F7" s="51">
        <v>535.10704389057219</v>
      </c>
      <c r="G7" s="51">
        <v>542.20900226635592</v>
      </c>
      <c r="H7" s="51">
        <v>558.21220721031818</v>
      </c>
      <c r="I7" s="51">
        <v>591.26201396120757</v>
      </c>
      <c r="J7" s="51">
        <v>573.60850063421333</v>
      </c>
      <c r="K7" s="51">
        <v>566.71328817105814</v>
      </c>
      <c r="L7" s="51">
        <v>593.87166506730887</v>
      </c>
      <c r="M7" s="51">
        <v>601.62416871803862</v>
      </c>
      <c r="N7" s="51">
        <v>603.29026814390284</v>
      </c>
      <c r="O7" s="51">
        <v>597.7913043042721</v>
      </c>
      <c r="P7" s="51">
        <v>592.54311840165258</v>
      </c>
      <c r="Q7" s="51">
        <v>606.20849514761721</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v>
      </c>
      <c r="D8" s="51">
        <v>1.0318142734307825</v>
      </c>
      <c r="E8" s="51">
        <v>2.1140332671153677</v>
      </c>
      <c r="F8" s="51">
        <v>3.062686811612005</v>
      </c>
      <c r="G8" s="51">
        <v>3.1947239187667864</v>
      </c>
      <c r="H8" s="51">
        <v>6.423604620733486</v>
      </c>
      <c r="I8" s="51">
        <v>11.244514213741221</v>
      </c>
      <c r="J8" s="51">
        <v>16.429413076016687</v>
      </c>
      <c r="K8" s="51">
        <v>25.776830385993133</v>
      </c>
      <c r="L8" s="51">
        <v>38.917940102993398</v>
      </c>
      <c r="M8" s="51">
        <v>57.636922109182585</v>
      </c>
      <c r="N8" s="51">
        <v>72.721363476328506</v>
      </c>
      <c r="O8" s="51">
        <v>87.58610294888156</v>
      </c>
      <c r="P8" s="51">
        <v>103.63855469664934</v>
      </c>
      <c r="Q8" s="51">
        <v>113.51100058780924</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7.8245915735167659E-3</v>
      </c>
      <c r="I9" s="51">
        <v>1.0318142734307824E-2</v>
      </c>
      <c r="J9" s="51">
        <v>1.1779879621668099E-2</v>
      </c>
      <c r="K9" s="51">
        <v>0.20670679277730009</v>
      </c>
      <c r="L9" s="51">
        <v>0.97016337059329316</v>
      </c>
      <c r="M9" s="51">
        <v>3.0244196044711953</v>
      </c>
      <c r="N9" s="51">
        <v>4.9238177128116938</v>
      </c>
      <c r="O9" s="51">
        <v>5.6355116079105754</v>
      </c>
      <c r="P9" s="51">
        <v>6.7669819432502143</v>
      </c>
      <c r="Q9" s="51">
        <v>6.4402407566638011</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0.34393809114359414</v>
      </c>
      <c r="D10" s="51">
        <v>0.25795356835769562</v>
      </c>
      <c r="E10" s="51">
        <v>0.42992261392949266</v>
      </c>
      <c r="F10" s="51">
        <v>0.21496130696474633</v>
      </c>
      <c r="G10" s="51">
        <v>0.2063628546861565</v>
      </c>
      <c r="H10" s="51">
        <v>0.29828030954428203</v>
      </c>
      <c r="I10" s="51">
        <v>0.26354256233877904</v>
      </c>
      <c r="J10" s="51">
        <v>1.5617368873602753</v>
      </c>
      <c r="K10" s="51">
        <v>3.2177128116938949</v>
      </c>
      <c r="L10" s="51">
        <v>4.125537403267411</v>
      </c>
      <c r="M10" s="51">
        <v>4.3182287188306097</v>
      </c>
      <c r="N10" s="51">
        <v>7.6616509028374891</v>
      </c>
      <c r="O10" s="51">
        <v>16.68907996560619</v>
      </c>
      <c r="P10" s="51">
        <v>18.564058469475494</v>
      </c>
      <c r="Q10" s="51">
        <v>26.93035253654342</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v>
      </c>
      <c r="D11" s="51">
        <v>0.94582975064488395</v>
      </c>
      <c r="E11" s="51">
        <v>0.51590713671538324</v>
      </c>
      <c r="F11" s="51">
        <v>0.38693035253655078</v>
      </c>
      <c r="G11" s="51">
        <v>1.6079105760963683</v>
      </c>
      <c r="H11" s="51">
        <v>1.8486672398968187</v>
      </c>
      <c r="I11" s="51">
        <v>2.5771281169389346</v>
      </c>
      <c r="J11" s="51">
        <v>3.1024935511607432</v>
      </c>
      <c r="K11" s="51">
        <v>4.8567497850387573</v>
      </c>
      <c r="L11" s="51">
        <v>6.6822871883060948</v>
      </c>
      <c r="M11" s="51">
        <v>9.8329320722270239</v>
      </c>
      <c r="N11" s="51">
        <v>15.139810834049882</v>
      </c>
      <c r="O11" s="51">
        <v>20.406706792777246</v>
      </c>
      <c r="P11" s="51">
        <v>26.62940670679269</v>
      </c>
      <c r="Q11" s="51">
        <v>30.68787618228717</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508.77176474546661</v>
      </c>
      <c r="D12" s="53">
        <v>528.42617661740553</v>
      </c>
      <c r="E12" s="53">
        <v>536.73259068433447</v>
      </c>
      <c r="F12" s="53">
        <v>538.77162236168544</v>
      </c>
      <c r="G12" s="53">
        <v>547.21799961590534</v>
      </c>
      <c r="H12" s="53">
        <v>566.79058397206632</v>
      </c>
      <c r="I12" s="53">
        <v>605.35751699696084</v>
      </c>
      <c r="J12" s="53">
        <v>594.71392402837273</v>
      </c>
      <c r="K12" s="53">
        <v>600.77128794656119</v>
      </c>
      <c r="L12" s="53">
        <v>644.56759313246903</v>
      </c>
      <c r="M12" s="53">
        <v>676.43667122274996</v>
      </c>
      <c r="N12" s="53">
        <v>703.73691106993033</v>
      </c>
      <c r="O12" s="53">
        <v>728.10870561944773</v>
      </c>
      <c r="P12" s="53">
        <v>748.14212021782032</v>
      </c>
      <c r="Q12" s="53">
        <v>783.7779652109208</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1452.5279449699055</v>
      </c>
      <c r="D15" s="53">
        <v>1501.8916595012897</v>
      </c>
      <c r="E15" s="53">
        <v>1541.530524505589</v>
      </c>
      <c r="F15" s="53">
        <v>1585.7523645743765</v>
      </c>
      <c r="G15" s="53">
        <v>1615.8641444539983</v>
      </c>
      <c r="H15" s="53">
        <v>1579.8280309544282</v>
      </c>
      <c r="I15" s="53">
        <v>1613.4049871023217</v>
      </c>
      <c r="J15" s="53">
        <v>1582.0378331900256</v>
      </c>
      <c r="K15" s="53">
        <v>1549.8022355975925</v>
      </c>
      <c r="L15" s="53">
        <v>1531.8744625967327</v>
      </c>
      <c r="M15" s="53">
        <v>1495.1934651762681</v>
      </c>
      <c r="N15" s="53">
        <v>1549.7764402407568</v>
      </c>
      <c r="O15" s="53">
        <v>1560.2364574376611</v>
      </c>
      <c r="P15" s="53">
        <v>1611.0834049871025</v>
      </c>
      <c r="Q15" s="53">
        <v>1628.1427343078246</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0.35026642104018707</v>
      </c>
      <c r="D16" s="56">
        <v>0.35184040957579588</v>
      </c>
      <c r="E16" s="56">
        <v>0.34818161700461903</v>
      </c>
      <c r="F16" s="56">
        <v>0.33975772913716845</v>
      </c>
      <c r="G16" s="56">
        <v>0.33865347002969159</v>
      </c>
      <c r="H16" s="56">
        <v>0.35876726635217931</v>
      </c>
      <c r="I16" s="56">
        <v>0.37520493728247617</v>
      </c>
      <c r="J16" s="56">
        <v>0.37591637289052049</v>
      </c>
      <c r="K16" s="56">
        <v>0.38764383877334396</v>
      </c>
      <c r="L16" s="56">
        <v>0.4207705062462106</v>
      </c>
      <c r="M16" s="56">
        <v>0.45240745560843187</v>
      </c>
      <c r="N16" s="56">
        <v>0.4540893078492052</v>
      </c>
      <c r="O16" s="56">
        <v>0.4666656147845713</v>
      </c>
      <c r="P16" s="56">
        <v>0.46437206037995876</v>
      </c>
      <c r="Q16" s="56">
        <v>0.48139389053265641</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4.0126020187839312E-2</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6.5957305423732553</v>
      </c>
      <c r="D20" s="51">
        <v>6.9872579261671017</v>
      </c>
      <c r="E20" s="51">
        <v>7.3185503278388184</v>
      </c>
      <c r="F20" s="51">
        <v>7.5632074285424737</v>
      </c>
      <c r="G20" s="51">
        <v>7.5444340056030956</v>
      </c>
      <c r="H20" s="51">
        <v>7.040551394845882</v>
      </c>
      <c r="I20" s="51">
        <v>7.1050255105111537</v>
      </c>
      <c r="J20" s="51">
        <v>7.403623725238436</v>
      </c>
      <c r="K20" s="51">
        <v>7.420218020203742</v>
      </c>
      <c r="L20" s="51">
        <v>6.8847968551746233</v>
      </c>
      <c r="M20" s="51">
        <v>6.8662623204908737</v>
      </c>
      <c r="N20" s="51">
        <v>7.7424667529397313</v>
      </c>
      <c r="O20" s="51">
        <v>8.4413085010343725</v>
      </c>
      <c r="P20" s="51">
        <v>8.9256075472337333</v>
      </c>
      <c r="Q20" s="51">
        <v>9.5379549986494041</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0.69270229440449815</v>
      </c>
      <c r="D21" s="51">
        <v>0.87340724077088761</v>
      </c>
      <c r="E21" s="51">
        <v>0.69270229440449693</v>
      </c>
      <c r="F21" s="51">
        <v>0.81682640228258729</v>
      </c>
      <c r="G21" s="51">
        <v>0.71851752434315086</v>
      </c>
      <c r="H21" s="51">
        <v>0.75956156126968122</v>
      </c>
      <c r="I21" s="51">
        <v>0.66973601123670812</v>
      </c>
      <c r="J21" s="51">
        <v>0.64781707595836335</v>
      </c>
      <c r="K21" s="51">
        <v>0.61297453210378661</v>
      </c>
      <c r="L21" s="51">
        <v>0.80807474825993286</v>
      </c>
      <c r="M21" s="51">
        <v>0.83328426219549512</v>
      </c>
      <c r="N21" s="51">
        <v>1.1215722866408031</v>
      </c>
      <c r="O21" s="51">
        <v>1.3226013319593017</v>
      </c>
      <c r="P21" s="51">
        <v>1.5149325145786035</v>
      </c>
      <c r="Q21" s="51">
        <v>1.737456674133441</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2.92</v>
      </c>
      <c r="G22" s="51">
        <v>1.59</v>
      </c>
      <c r="H22" s="51">
        <v>7.08</v>
      </c>
      <c r="I22" s="57">
        <v>2.87</v>
      </c>
      <c r="J22" s="51">
        <v>0</v>
      </c>
      <c r="K22" s="51">
        <v>0</v>
      </c>
      <c r="L22" s="51">
        <v>31.758425766695325</v>
      </c>
      <c r="M22" s="51">
        <v>29.921077386070507</v>
      </c>
      <c r="N22" s="51">
        <v>24.26036877806439</v>
      </c>
      <c r="O22" s="51">
        <v>1.0125872981752173</v>
      </c>
      <c r="P22" s="51">
        <v>0.49916136428776153</v>
      </c>
      <c r="Q22" s="51">
        <v>27.014875561287859</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31.758425766695325</v>
      </c>
      <c r="M23" s="61">
        <v>29.921077386070507</v>
      </c>
      <c r="N23" s="61">
        <v>24.26036877806439</v>
      </c>
      <c r="O23" s="61">
        <v>1.0125872981752173</v>
      </c>
      <c r="P23" s="61">
        <v>0.49916136428776153</v>
      </c>
      <c r="Q23" s="61">
        <v>27.014875561287859</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3.52</v>
      </c>
      <c r="K27" s="51">
        <v>36.67</v>
      </c>
      <c r="L27" s="51">
        <v>1.5742333046766532E-3</v>
      </c>
      <c r="M27" s="51">
        <v>-1.0773860705057814E-3</v>
      </c>
      <c r="N27" s="51">
        <v>-3.6877806438795346E-4</v>
      </c>
      <c r="O27" s="51">
        <v>-2.5872981752173008E-3</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17.182028650337635</v>
      </c>
      <c r="D29" s="53">
        <v>18.341552056188643</v>
      </c>
      <c r="E29" s="53">
        <v>18.989078114001543</v>
      </c>
      <c r="F29" s="53">
        <v>22.644844973638769</v>
      </c>
      <c r="G29" s="53">
        <v>21.16960253835089</v>
      </c>
      <c r="H29" s="53">
        <v>25.440940048384387</v>
      </c>
      <c r="I29" s="63">
        <v>21.302299787514592</v>
      </c>
      <c r="J29" s="53">
        <v>19.156876389054453</v>
      </c>
      <c r="K29" s="53">
        <v>19.163519582613144</v>
      </c>
      <c r="L29" s="53">
        <v>81.536918419587138</v>
      </c>
      <c r="M29" s="53">
        <v>77.841094835563695</v>
      </c>
      <c r="N29" s="53">
        <v>68.998476725118906</v>
      </c>
      <c r="O29" s="53">
        <v>24.451047180895667</v>
      </c>
      <c r="P29" s="53">
        <v>24.827274111238459</v>
      </c>
      <c r="Q29" s="53">
        <v>79.812725394271865</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1729.4596128193875</v>
      </c>
      <c r="D32" s="53">
        <v>1792.2758138024062</v>
      </c>
      <c r="E32" s="53">
        <v>1892.825298502172</v>
      </c>
      <c r="F32" s="53">
        <v>2001.8159241646922</v>
      </c>
      <c r="G32" s="53">
        <v>1951.073986443582</v>
      </c>
      <c r="H32" s="53">
        <v>1954.0072644668744</v>
      </c>
      <c r="I32" s="53">
        <v>1886.2176595994822</v>
      </c>
      <c r="J32" s="53">
        <v>1851.8803796979178</v>
      </c>
      <c r="K32" s="53">
        <v>1819.3201034705462</v>
      </c>
      <c r="L32" s="53">
        <v>1839.364113215312</v>
      </c>
      <c r="M32" s="53">
        <v>1812.2455232218276</v>
      </c>
      <c r="N32" s="53">
        <v>1902.5260360422785</v>
      </c>
      <c r="O32" s="53">
        <v>1947.5976339085209</v>
      </c>
      <c r="P32" s="53">
        <v>2100.3195732583686</v>
      </c>
      <c r="Q32" s="53">
        <v>2053.0084183582971</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9.9349117625980692E-3</v>
      </c>
      <c r="D34" s="56">
        <v>1.0233665998804107E-2</v>
      </c>
      <c r="E34" s="56">
        <v>1.0032134571018231E-2</v>
      </c>
      <c r="F34" s="56">
        <v>1.1312151482203789E-2</v>
      </c>
      <c r="G34" s="56">
        <v>1.0850230532230531E-2</v>
      </c>
      <c r="H34" s="56">
        <v>1.3019879972311986E-2</v>
      </c>
      <c r="I34" s="66">
        <v>1.1293659392436133E-2</v>
      </c>
      <c r="J34" s="56">
        <v>1.0344553891855238E-2</v>
      </c>
      <c r="K34" s="56">
        <v>1.0533341299344022E-2</v>
      </c>
      <c r="L34" s="56">
        <v>4.4328862259390291E-2</v>
      </c>
      <c r="M34" s="56">
        <v>4.2952841564854329E-2</v>
      </c>
      <c r="N34" s="56">
        <v>3.6266771343982596E-2</v>
      </c>
      <c r="O34" s="56">
        <v>1.2554465437414954E-2</v>
      </c>
      <c r="P34" s="56">
        <v>1.1820712632183978E-2</v>
      </c>
      <c r="Q34" s="56">
        <v>3.8875985446808189E-2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1190.1452183051495</v>
      </c>
      <c r="D37" s="51">
        <v>1245.3663896054265</v>
      </c>
      <c r="E37" s="51">
        <v>1158.999713384924</v>
      </c>
      <c r="F37" s="51">
        <v>1124.940288525843</v>
      </c>
      <c r="G37" s="51">
        <v>1121.4770230247445</v>
      </c>
      <c r="H37" s="51">
        <v>1166.6571128308017</v>
      </c>
      <c r="I37" s="57">
        <v>1252.8852584312601</v>
      </c>
      <c r="J37" s="51">
        <v>1218.9047960256044</v>
      </c>
      <c r="K37" s="51">
        <v>1224.9626445017675</v>
      </c>
      <c r="L37" s="51">
        <v>1213.4088086366676</v>
      </c>
      <c r="M37" s="51">
        <v>1072.8448457055508</v>
      </c>
      <c r="N37" s="51">
        <v>1216.1992930161459</v>
      </c>
      <c r="O37" s="51">
        <v>1174.6918887933505</v>
      </c>
      <c r="P37" s="51">
        <v>1152.3218687302951</v>
      </c>
      <c r="Q37" s="51">
        <v>1105.4624534250504</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0</v>
      </c>
      <c r="I38" s="57">
        <v>1.5047291487532244</v>
      </c>
      <c r="J38" s="51">
        <v>1.8629979936944683</v>
      </c>
      <c r="K38" s="51">
        <v>5.0874175981656631</v>
      </c>
      <c r="L38" s="51">
        <v>8.6462214579153525</v>
      </c>
      <c r="M38" s="51">
        <v>9.0283748925193468</v>
      </c>
      <c r="N38" s="51">
        <v>20.086939906372407</v>
      </c>
      <c r="O38" s="51">
        <v>28.972007260915259</v>
      </c>
      <c r="P38" s="51">
        <v>43.58459921658546</v>
      </c>
      <c r="Q38" s="51">
        <v>67.094200821629883</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3.5396961880194895</v>
      </c>
      <c r="D39" s="51">
        <v>5.2498328078723606</v>
      </c>
      <c r="E39" s="51">
        <v>5.5101748351963309</v>
      </c>
      <c r="F39" s="51">
        <v>8.4718639533772802</v>
      </c>
      <c r="G39" s="51">
        <v>10.59998089232827</v>
      </c>
      <c r="H39" s="51">
        <v>12.632559472628259</v>
      </c>
      <c r="I39" s="51">
        <v>15.042514569599692</v>
      </c>
      <c r="J39" s="51">
        <v>14.216107767268559</v>
      </c>
      <c r="K39" s="51">
        <v>14.622145791535301</v>
      </c>
      <c r="L39" s="51">
        <v>15.004299226139295</v>
      </c>
      <c r="M39" s="51">
        <v>12.403267411865862</v>
      </c>
      <c r="N39" s="51">
        <v>14.88726473679182</v>
      </c>
      <c r="O39" s="51">
        <v>15.768606095347282</v>
      </c>
      <c r="P39" s="51">
        <v>15.933409764020254</v>
      </c>
      <c r="Q39" s="51">
        <v>15.078341454093817</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1193.6849144931689</v>
      </c>
      <c r="D40" s="53">
        <v>1250.6162224132988</v>
      </c>
      <c r="E40" s="53">
        <v>1164.5098882201203</v>
      </c>
      <c r="F40" s="53">
        <v>1133.4121524792204</v>
      </c>
      <c r="G40" s="53">
        <v>1132.0770039170727</v>
      </c>
      <c r="H40" s="53">
        <v>1179.2896723034301</v>
      </c>
      <c r="I40" s="53">
        <v>1269.4325021496131</v>
      </c>
      <c r="J40" s="53">
        <v>1234.9839017865675</v>
      </c>
      <c r="K40" s="53">
        <v>1244.6722078914686</v>
      </c>
      <c r="L40" s="53">
        <v>1237.0593293207221</v>
      </c>
      <c r="M40" s="53">
        <v>1094.2764880099362</v>
      </c>
      <c r="N40" s="53">
        <v>1251.1734976593102</v>
      </c>
      <c r="O40" s="53">
        <v>1219.4325021496129</v>
      </c>
      <c r="P40" s="53">
        <v>1211.839877710901</v>
      </c>
      <c r="Q40" s="53">
        <v>1187.634995700774</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4055.924715773383</v>
      </c>
      <c r="D42" s="53">
        <v>4164.8784274386171</v>
      </c>
      <c r="E42" s="53">
        <v>4002.066900735645</v>
      </c>
      <c r="F42" s="53">
        <v>3886.2909620712717</v>
      </c>
      <c r="G42" s="53">
        <v>3952.7316805197288</v>
      </c>
      <c r="H42" s="53">
        <v>3784.1921754084265</v>
      </c>
      <c r="I42" s="53">
        <v>3870.8020206362858</v>
      </c>
      <c r="J42" s="53">
        <v>3661.7751027037352</v>
      </c>
      <c r="K42" s="53">
        <v>3413.1406467946881</v>
      </c>
      <c r="L42" s="53">
        <v>3323.8839925480079</v>
      </c>
      <c r="M42" s="53">
        <v>3028.3065109391423</v>
      </c>
      <c r="N42" s="53">
        <v>3246.3654581064293</v>
      </c>
      <c r="O42" s="53">
        <v>3245.4607815037739</v>
      </c>
      <c r="P42" s="53">
        <v>3315.9846517626829</v>
      </c>
      <c r="Q42" s="53">
        <v>3252.8861254418648</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0.29430647710273322</v>
      </c>
      <c r="D44" s="56">
        <v>0.30027676538506376</v>
      </c>
      <c r="E44" s="56">
        <v>0.29097711685081135</v>
      </c>
      <c r="F44" s="56">
        <v>0.29164366835651107</v>
      </c>
      <c r="G44" s="56">
        <v>0.28640370645351282</v>
      </c>
      <c r="H44" s="56">
        <v>0.31163577789918923</v>
      </c>
      <c r="I44" s="56">
        <v>0.32795076973245529</v>
      </c>
      <c r="J44" s="56">
        <v>0.33726372241558356</v>
      </c>
      <c r="K44" s="56">
        <v>0.36467064697739654</v>
      </c>
      <c r="L44" s="56">
        <v>0.37217283518141764</v>
      </c>
      <c r="M44" s="56">
        <v>0.36134931654278873</v>
      </c>
      <c r="N44" s="56">
        <v>0.38540746992456804</v>
      </c>
      <c r="O44" s="56">
        <v>0.37573478290025514</v>
      </c>
      <c r="P44" s="56">
        <v>0.36545400687144963</v>
      </c>
      <c r="Q44" s="56">
        <v>0.36510192791930218</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501.48333190868891</v>
      </c>
      <c r="D47" s="61">
        <v>520.56551145046751</v>
      </c>
      <c r="E47" s="61">
        <v>528.72133806209115</v>
      </c>
      <c r="F47" s="61">
        <v>530.39158853086042</v>
      </c>
      <c r="G47" s="61">
        <v>538.95504808595899</v>
      </c>
      <c r="H47" s="61">
        <v>558.99047101595067</v>
      </c>
      <c r="I47" s="61">
        <v>597.58275547521293</v>
      </c>
      <c r="J47" s="61">
        <v>586.66248322717593</v>
      </c>
      <c r="K47" s="61">
        <v>592.73809539425372</v>
      </c>
      <c r="L47" s="61">
        <v>636.87472152903445</v>
      </c>
      <c r="M47" s="61">
        <v>668.73712464006371</v>
      </c>
      <c r="N47" s="61">
        <v>694.87287203034987</v>
      </c>
      <c r="O47" s="61">
        <v>718.34479578645391</v>
      </c>
      <c r="P47" s="61">
        <v>737.70158015600805</v>
      </c>
      <c r="Q47" s="61">
        <v>772.46242751795012</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1193.6849144931689</v>
      </c>
      <c r="D48" s="61">
        <v>1250.6162224132988</v>
      </c>
      <c r="E48" s="61">
        <v>1164.5098882201203</v>
      </c>
      <c r="F48" s="61">
        <v>1133.4121524792204</v>
      </c>
      <c r="G48" s="61">
        <v>1132.0770039170727</v>
      </c>
      <c r="H48" s="61">
        <v>1179.2896723034301</v>
      </c>
      <c r="I48" s="61">
        <v>1269.4325021496131</v>
      </c>
      <c r="J48" s="61">
        <v>1234.9839017865675</v>
      </c>
      <c r="K48" s="61">
        <v>1244.6722078914686</v>
      </c>
      <c r="L48" s="61">
        <v>1237.0593293207221</v>
      </c>
      <c r="M48" s="61">
        <v>1094.2764880099362</v>
      </c>
      <c r="N48" s="61">
        <v>1251.1734976593102</v>
      </c>
      <c r="O48" s="61">
        <v>1219.4325021496129</v>
      </c>
      <c r="P48" s="61">
        <v>1211.839877710901</v>
      </c>
      <c r="Q48" s="61">
        <v>1187.634995700774</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7.2884328367777531</v>
      </c>
      <c r="D49" s="61">
        <v>7.8606651669379897</v>
      </c>
      <c r="E49" s="61">
        <v>8.0112526222433154</v>
      </c>
      <c r="F49" s="61">
        <v>11.300033830825061</v>
      </c>
      <c r="G49" s="61">
        <v>9.852951529946246</v>
      </c>
      <c r="H49" s="61">
        <v>14.880112956115564</v>
      </c>
      <c r="I49" s="61">
        <v>10.644761521747862</v>
      </c>
      <c r="J49" s="61">
        <v>8.0514408011967991</v>
      </c>
      <c r="K49" s="61">
        <v>8.0331925523075292</v>
      </c>
      <c r="L49" s="61">
        <v>39.451297370129879</v>
      </c>
      <c r="M49" s="61">
        <v>37.620623968756881</v>
      </c>
      <c r="N49" s="61">
        <v>33.124407817644929</v>
      </c>
      <c r="O49" s="61">
        <v>10.776497131168892</v>
      </c>
      <c r="P49" s="61">
        <v>10.939701426100099</v>
      </c>
      <c r="Q49" s="61">
        <v>38.330413254258545</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1702.4566792386354</v>
      </c>
      <c r="D50" s="61">
        <v>1779.0423990307042</v>
      </c>
      <c r="E50" s="61">
        <v>1701.2424789044549</v>
      </c>
      <c r="F50" s="61">
        <v>1675.1037748409058</v>
      </c>
      <c r="G50" s="61">
        <v>1680.8850035329781</v>
      </c>
      <c r="H50" s="61">
        <v>1753.1602562754963</v>
      </c>
      <c r="I50" s="61">
        <v>1877.6600191465739</v>
      </c>
      <c r="J50" s="61">
        <v>1829.6978258149402</v>
      </c>
      <c r="K50" s="61">
        <v>1845.44349583803</v>
      </c>
      <c r="L50" s="61">
        <v>1913.3853482198865</v>
      </c>
      <c r="M50" s="61">
        <v>1800.6342366187569</v>
      </c>
      <c r="N50" s="61">
        <v>1979.1707775073048</v>
      </c>
      <c r="O50" s="61">
        <v>1948.5537950672358</v>
      </c>
      <c r="P50" s="61">
        <v>1960.4811592930091</v>
      </c>
      <c r="Q50" s="61">
        <v>1998.4278364729826</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1702.4566792386354</v>
      </c>
      <c r="D51" s="61">
        <v>1779.0423990307042</v>
      </c>
      <c r="E51" s="61">
        <v>1701.2424789044549</v>
      </c>
      <c r="F51" s="61">
        <v>1675.1037748409058</v>
      </c>
      <c r="G51" s="61">
        <v>1680.8850035329781</v>
      </c>
      <c r="H51" s="61">
        <v>1753.1602562754963</v>
      </c>
      <c r="I51" s="61">
        <v>1877.6600191465739</v>
      </c>
      <c r="J51" s="61">
        <v>1829.6978258149402</v>
      </c>
      <c r="K51" s="61">
        <v>1845.44349583803</v>
      </c>
      <c r="L51" s="61">
        <v>1913.3853482198865</v>
      </c>
      <c r="M51" s="61">
        <v>1800.6342366187569</v>
      </c>
      <c r="N51" s="61">
        <v>1979.1707775073048</v>
      </c>
      <c r="O51" s="61">
        <v>1948.5537950672358</v>
      </c>
      <c r="P51" s="61">
        <v>1960.4811592930091</v>
      </c>
      <c r="Q51" s="61">
        <v>1998.4278364729826</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1702.4566792386354</v>
      </c>
      <c r="D58" s="53">
        <v>1779.0423990307042</v>
      </c>
      <c r="E58" s="53">
        <v>1701.2424789044549</v>
      </c>
      <c r="F58" s="53">
        <v>1675.1037748409058</v>
      </c>
      <c r="G58" s="53">
        <v>1680.8850035329781</v>
      </c>
      <c r="H58" s="53">
        <v>1753.1602562754963</v>
      </c>
      <c r="I58" s="53">
        <v>1877.6600191465739</v>
      </c>
      <c r="J58" s="53">
        <v>1829.6978258149402</v>
      </c>
      <c r="K58" s="53">
        <v>1845.44349583803</v>
      </c>
      <c r="L58" s="53">
        <v>1913.3853482198865</v>
      </c>
      <c r="M58" s="53">
        <v>1800.6342366187569</v>
      </c>
      <c r="N58" s="53">
        <v>1979.1707775073048</v>
      </c>
      <c r="O58" s="53">
        <v>1948.5537950672358</v>
      </c>
      <c r="P58" s="53">
        <v>1960.4811592930091</v>
      </c>
      <c r="Q58" s="53">
        <v>1998.4278364729826</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7270.6997229387598</v>
      </c>
      <c r="D61" s="51">
        <v>7504.0360179612117</v>
      </c>
      <c r="E61" s="51">
        <v>7499.4868873602754</v>
      </c>
      <c r="F61" s="51">
        <v>7550.180676411579</v>
      </c>
      <c r="G61" s="51">
        <v>7634.5996971434033</v>
      </c>
      <c r="H61" s="51">
        <v>7417.0247788286997</v>
      </c>
      <c r="I61" s="51">
        <v>7464.7816986720163</v>
      </c>
      <c r="J61" s="51">
        <v>7192.3197993694475</v>
      </c>
      <c r="K61" s="51">
        <v>6882.32187255183</v>
      </c>
      <c r="L61" s="51">
        <v>6808.7315534537111</v>
      </c>
      <c r="M61" s="51">
        <v>6460.7730858889845</v>
      </c>
      <c r="N61" s="51">
        <v>6817.0353654342207</v>
      </c>
      <c r="O61" s="51">
        <v>6877.5510814942199</v>
      </c>
      <c r="P61" s="51">
        <v>7170.6261581159833</v>
      </c>
      <c r="Q61" s="51">
        <v>7116.1336058565012</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7274.2394191267795</v>
      </c>
      <c r="D64" s="51">
        <v>7509.2858507690844</v>
      </c>
      <c r="E64" s="51">
        <v>7504.9970621954717</v>
      </c>
      <c r="F64" s="51">
        <v>7558.6525403649566</v>
      </c>
      <c r="G64" s="51">
        <v>7645.1996780357313</v>
      </c>
      <c r="H64" s="51">
        <v>7429.6573383013283</v>
      </c>
      <c r="I64" s="51">
        <v>7479.8242132416162</v>
      </c>
      <c r="J64" s="51">
        <v>7206.5359071367157</v>
      </c>
      <c r="K64" s="51">
        <v>6896.9440183433653</v>
      </c>
      <c r="L64" s="51">
        <v>6823.7358526798507</v>
      </c>
      <c r="M64" s="51">
        <v>6473.1763533008507</v>
      </c>
      <c r="N64" s="51">
        <v>6831.9226301710123</v>
      </c>
      <c r="O64" s="51">
        <v>6893.3196875895674</v>
      </c>
      <c r="P64" s="51">
        <v>7186.5595678800037</v>
      </c>
      <c r="Q64" s="51">
        <v>7131.211947310595</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7274.2394191267795</v>
      </c>
      <c r="D65" s="51">
        <v>7509.2858507690844</v>
      </c>
      <c r="E65" s="51">
        <v>7504.9970621954717</v>
      </c>
      <c r="F65" s="51">
        <v>7558.6525403649566</v>
      </c>
      <c r="G65" s="51">
        <v>7645.1996780357313</v>
      </c>
      <c r="H65" s="51">
        <v>7429.6573383013283</v>
      </c>
      <c r="I65" s="51">
        <v>7479.8242132416162</v>
      </c>
      <c r="J65" s="51">
        <v>7206.5359071367157</v>
      </c>
      <c r="K65" s="51">
        <v>6896.9440183433653</v>
      </c>
      <c r="L65" s="51">
        <v>6823.7358526798507</v>
      </c>
      <c r="M65" s="51">
        <v>6473.1763533008507</v>
      </c>
      <c r="N65" s="51">
        <v>6831.9226301710123</v>
      </c>
      <c r="O65" s="51">
        <v>6893.3196875895674</v>
      </c>
      <c r="P65" s="51">
        <v>7186.5595678800037</v>
      </c>
      <c r="Q65" s="51">
        <v>7131.211947310595</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0.23403913194858841</v>
      </c>
      <c r="D67" s="56">
        <v>0.23691232886659905</v>
      </c>
      <c r="E67" s="56">
        <v>0.22668129844767487</v>
      </c>
      <c r="F67" s="56">
        <v>0.22161407286490065</v>
      </c>
      <c r="G67" s="56">
        <v>0.21986149143521719</v>
      </c>
      <c r="H67" s="56">
        <v>0.23596784837405815</v>
      </c>
      <c r="I67" s="56">
        <v>0.25102996616184259</v>
      </c>
      <c r="J67" s="56">
        <v>0.25389422177206794</v>
      </c>
      <c r="K67" s="56">
        <v>0.26757408657077986</v>
      </c>
      <c r="L67" s="56">
        <v>0.28040143838048076</v>
      </c>
      <c r="M67" s="56">
        <v>0.27816857418082913</v>
      </c>
      <c r="N67" s="56">
        <v>0.28969455373615133</v>
      </c>
      <c r="O67" s="56">
        <v>0.28267277355137427</v>
      </c>
      <c r="P67" s="56">
        <v>0.27279828974844783</v>
      </c>
      <c r="Q67" s="56">
        <v>0.28023677479206782</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83</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87"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86">
        <v>0.126</v>
      </c>
      <c r="J71" s="182">
        <v>0.14080000000000001</v>
      </c>
      <c r="K71" s="182"/>
      <c r="L71" s="182">
        <v>0.1482</v>
      </c>
      <c r="M71" s="182"/>
      <c r="N71" s="182">
        <v>0.1593</v>
      </c>
      <c r="O71" s="182"/>
      <c r="P71" s="182">
        <v>0.1741</v>
      </c>
      <c r="Q71" s="182"/>
      <c r="R71" s="78"/>
      <c r="S71" s="79">
        <v>0.2</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84</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67.649022492556554</v>
      </c>
      <c r="D7" s="51">
        <v>65.383872218753481</v>
      </c>
      <c r="E7" s="51">
        <v>65.107953160880058</v>
      </c>
      <c r="F7" s="51">
        <v>64.079897248112488</v>
      </c>
      <c r="G7" s="51">
        <v>65.090177293869445</v>
      </c>
      <c r="H7" s="51">
        <v>64.822845427702291</v>
      </c>
      <c r="I7" s="51">
        <v>64.821699514004735</v>
      </c>
      <c r="J7" s="51">
        <v>64.644724192551067</v>
      </c>
      <c r="K7" s="51">
        <v>65.290809116721121</v>
      </c>
      <c r="L7" s="51">
        <v>63.38637620248543</v>
      </c>
      <c r="M7" s="51">
        <v>62.572762083535331</v>
      </c>
      <c r="N7" s="51">
        <v>62.319973416003968</v>
      </c>
      <c r="O7" s="51">
        <v>62.8217171917602</v>
      </c>
      <c r="P7" s="51">
        <v>61.623683371181215</v>
      </c>
      <c r="Q7" s="51">
        <v>62.217349178002664</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61.907246515378439</v>
      </c>
      <c r="D8" s="51">
        <v>94.632289509802959</v>
      </c>
      <c r="E8" s="51">
        <v>135.14414571550509</v>
      </c>
      <c r="F8" s="51">
        <v>164.06319697772275</v>
      </c>
      <c r="G8" s="51">
        <v>198.803699405662</v>
      </c>
      <c r="H8" s="51">
        <v>260.11760749129405</v>
      </c>
      <c r="I8" s="51">
        <v>293.39116975904432</v>
      </c>
      <c r="J8" s="51">
        <v>340.41016215673312</v>
      </c>
      <c r="K8" s="51">
        <v>366.62115860057253</v>
      </c>
      <c r="L8" s="51">
        <v>403.06289754127982</v>
      </c>
      <c r="M8" s="51">
        <v>455.78901972740482</v>
      </c>
      <c r="N8" s="51">
        <v>527.9775484517013</v>
      </c>
      <c r="O8" s="51">
        <v>559.32199382923807</v>
      </c>
      <c r="P8" s="51">
        <v>650.52639256502516</v>
      </c>
      <c r="Q8" s="51">
        <v>746.07548760893417</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3.6457437661220976E-2</v>
      </c>
      <c r="I9" s="51">
        <v>4.0928632846087699E-2</v>
      </c>
      <c r="J9" s="51">
        <v>4.6603611349957011E-2</v>
      </c>
      <c r="K9" s="51">
        <v>5.5546001719690458E-2</v>
      </c>
      <c r="L9" s="51">
        <v>6.0103181427343076E-2</v>
      </c>
      <c r="M9" s="51">
        <v>0.21126397248495271</v>
      </c>
      <c r="N9" s="51">
        <v>0.29303525365434224</v>
      </c>
      <c r="O9" s="51">
        <v>0.52966466036113502</v>
      </c>
      <c r="P9" s="51">
        <v>0.9287188306104901</v>
      </c>
      <c r="Q9" s="51">
        <v>1.432158211521926</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0.68787618228718828</v>
      </c>
      <c r="D10" s="51">
        <v>0.67858985382631121</v>
      </c>
      <c r="E10" s="51">
        <v>0.67858985382631121</v>
      </c>
      <c r="F10" s="51">
        <v>1.1887360275150474</v>
      </c>
      <c r="G10" s="51">
        <v>2.8435081685296648</v>
      </c>
      <c r="H10" s="51">
        <v>5.6081685296646597</v>
      </c>
      <c r="I10" s="51">
        <v>9.4339638865004289</v>
      </c>
      <c r="J10" s="51">
        <v>11.718142734307824</v>
      </c>
      <c r="K10" s="51">
        <v>15.392175408426484</v>
      </c>
      <c r="L10" s="51">
        <v>19.513241616509028</v>
      </c>
      <c r="M10" s="51">
        <v>22.77833190025795</v>
      </c>
      <c r="N10" s="51">
        <v>16.914187446259671</v>
      </c>
      <c r="O10" s="51">
        <v>34.004901117798795</v>
      </c>
      <c r="P10" s="51">
        <v>32.795270851246777</v>
      </c>
      <c r="Q10" s="51">
        <v>28.358555460017197</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8.684436801375762</v>
      </c>
      <c r="D11" s="51">
        <v>10.521926053310398</v>
      </c>
      <c r="E11" s="51">
        <v>10.364660361134975</v>
      </c>
      <c r="F11" s="51">
        <v>13.429234737747192</v>
      </c>
      <c r="G11" s="51">
        <v>15.117368873602771</v>
      </c>
      <c r="H11" s="51">
        <v>16.024161650902823</v>
      </c>
      <c r="I11" s="51">
        <v>17.600945829750671</v>
      </c>
      <c r="J11" s="51">
        <v>17.176956147893392</v>
      </c>
      <c r="K11" s="51">
        <v>22.681427343078241</v>
      </c>
      <c r="L11" s="51">
        <v>22.265004299226131</v>
      </c>
      <c r="M11" s="51">
        <v>23.737145313843492</v>
      </c>
      <c r="N11" s="51">
        <v>24.236887360275141</v>
      </c>
      <c r="O11" s="51">
        <v>24.397162510748082</v>
      </c>
      <c r="P11" s="51">
        <v>30.222699914015461</v>
      </c>
      <c r="Q11" s="51">
        <v>44.217368873602751</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138.92858199159795</v>
      </c>
      <c r="D12" s="53">
        <v>171.21667763569315</v>
      </c>
      <c r="E12" s="53">
        <v>211.29534909134645</v>
      </c>
      <c r="F12" s="53">
        <v>242.76106499109744</v>
      </c>
      <c r="G12" s="53">
        <v>281.8547537416639</v>
      </c>
      <c r="H12" s="53">
        <v>346.60924053722511</v>
      </c>
      <c r="I12" s="53">
        <v>385.28870762214621</v>
      </c>
      <c r="J12" s="53">
        <v>433.99658884283537</v>
      </c>
      <c r="K12" s="53">
        <v>470.04111647051809</v>
      </c>
      <c r="L12" s="53">
        <v>508.28762284092778</v>
      </c>
      <c r="M12" s="53">
        <v>565.08852299752652</v>
      </c>
      <c r="N12" s="53">
        <v>631.74163192789445</v>
      </c>
      <c r="O12" s="53">
        <v>681.0754393099063</v>
      </c>
      <c r="P12" s="53">
        <v>776.09676553207908</v>
      </c>
      <c r="Q12" s="53">
        <v>882.30091933207871</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2303.4393809114358</v>
      </c>
      <c r="D15" s="53">
        <v>2379.2417884780739</v>
      </c>
      <c r="E15" s="53">
        <v>2484.4045571797078</v>
      </c>
      <c r="F15" s="53">
        <v>2508.8921754084263</v>
      </c>
      <c r="G15" s="53">
        <v>2610.3035253654343</v>
      </c>
      <c r="H15" s="53">
        <v>2469.653654342218</v>
      </c>
      <c r="I15" s="53">
        <v>2463.1745485812553</v>
      </c>
      <c r="J15" s="53">
        <v>2377.8265692175405</v>
      </c>
      <c r="K15" s="53">
        <v>2369.4529664660358</v>
      </c>
      <c r="L15" s="53">
        <v>2391.9067927772999</v>
      </c>
      <c r="M15" s="53">
        <v>2403.8740326741186</v>
      </c>
      <c r="N15" s="53">
        <v>2474.2813413585554</v>
      </c>
      <c r="O15" s="53">
        <v>2537.3398968185725</v>
      </c>
      <c r="P15" s="53">
        <v>2578.745313843508</v>
      </c>
      <c r="Q15" s="53">
        <v>2654.2121238177128</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6.031353945881833E-2</v>
      </c>
      <c r="D16" s="56">
        <v>7.1962706129676327E-2</v>
      </c>
      <c r="E16" s="56">
        <v>8.5048688419412904E-2</v>
      </c>
      <c r="F16" s="56">
        <v>9.6760262306441289E-2</v>
      </c>
      <c r="G16" s="56">
        <v>0.10797777001898855</v>
      </c>
      <c r="H16" s="56">
        <v>0.14034730737559353</v>
      </c>
      <c r="I16" s="56">
        <v>0.15641957158256026</v>
      </c>
      <c r="J16" s="56">
        <v>0.1825181846570284</v>
      </c>
      <c r="K16" s="56">
        <v>0.1983753731864826</v>
      </c>
      <c r="L16" s="56">
        <v>0.21250310604734851</v>
      </c>
      <c r="M16" s="56">
        <v>0.23507409927337602</v>
      </c>
      <c r="N16" s="56">
        <v>0.25532328170127316</v>
      </c>
      <c r="O16" s="56">
        <v>0.26842104999959543</v>
      </c>
      <c r="P16" s="56">
        <v>0.30095905996057459</v>
      </c>
      <c r="Q16" s="56">
        <v>0.33241537532539495</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3.4307824591573513E-3</v>
      </c>
      <c r="K19" s="51">
        <v>8.3720120378331913E-3</v>
      </c>
      <c r="L19" s="51">
        <v>1.2352020636285467E-2</v>
      </c>
      <c r="M19" s="51">
        <v>2.6207652622527944E-2</v>
      </c>
      <c r="N19" s="51">
        <v>5.8223422184006883E-2</v>
      </c>
      <c r="O19" s="51">
        <v>9.8648220120378341E-2</v>
      </c>
      <c r="P19" s="51">
        <v>0.17593174548581259</v>
      </c>
      <c r="Q19" s="51">
        <v>0.29979226139294923</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0.62137145313843511</v>
      </c>
      <c r="D20" s="51">
        <v>0.72472828890799645</v>
      </c>
      <c r="E20" s="51">
        <v>0.69653894239036984</v>
      </c>
      <c r="F20" s="51">
        <v>0.65017372312983657</v>
      </c>
      <c r="G20" s="51">
        <v>0.71435226139294916</v>
      </c>
      <c r="H20" s="51">
        <v>0.61996997420464306</v>
      </c>
      <c r="I20" s="51">
        <v>0.6656047979363714</v>
      </c>
      <c r="J20" s="51">
        <v>0.74134307824591583</v>
      </c>
      <c r="K20" s="51">
        <v>0.76092287188306107</v>
      </c>
      <c r="L20" s="51">
        <v>0.78028572656921757</v>
      </c>
      <c r="M20" s="51">
        <v>0.78909888220120372</v>
      </c>
      <c r="N20" s="51">
        <v>0.89563248495270864</v>
      </c>
      <c r="O20" s="51">
        <v>1.052759260533104</v>
      </c>
      <c r="P20" s="51">
        <v>1.1132847893379194</v>
      </c>
      <c r="Q20" s="51">
        <v>1.2387460017196903</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1.0981753103040002</v>
      </c>
      <c r="E22" s="51">
        <v>2.6620603483199998</v>
      </c>
      <c r="F22" s="51">
        <v>21.541990353791995</v>
      </c>
      <c r="G22" s="51">
        <v>55.568151655089594</v>
      </c>
      <c r="H22" s="51">
        <v>77.415600677752309</v>
      </c>
      <c r="I22" s="57">
        <v>92.593773226752006</v>
      </c>
      <c r="J22" s="51">
        <v>97.793523583787049</v>
      </c>
      <c r="K22" s="51">
        <v>84.866967208895986</v>
      </c>
      <c r="L22" s="51">
        <v>102.19379439753598</v>
      </c>
      <c r="M22" s="51">
        <v>116.18072382719996</v>
      </c>
      <c r="N22" s="51">
        <v>128.13245662521598</v>
      </c>
      <c r="O22" s="51">
        <v>118.481652466128</v>
      </c>
      <c r="P22" s="51">
        <v>160.64107490078393</v>
      </c>
      <c r="Q22" s="51">
        <v>154.23960204369598</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97.560801044486979</v>
      </c>
      <c r="K23" s="61">
        <v>84.665006430842737</v>
      </c>
      <c r="L23" s="61">
        <v>101.89103699450348</v>
      </c>
      <c r="M23" s="61">
        <v>76.96165995616704</v>
      </c>
      <c r="N23" s="61">
        <v>97.318722429161085</v>
      </c>
      <c r="O23" s="61">
        <v>85.726035212256008</v>
      </c>
      <c r="P23" s="61">
        <v>131.19515941999612</v>
      </c>
      <c r="Q23" s="61">
        <v>129.63805719198885</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0.23272253930006861</v>
      </c>
      <c r="K24" s="61">
        <v>0.20196077805324436</v>
      </c>
      <c r="L24" s="61">
        <v>0.3027574030324981</v>
      </c>
      <c r="M24" s="61">
        <v>39.219063871032922</v>
      </c>
      <c r="N24" s="61">
        <v>29.929776745792051</v>
      </c>
      <c r="O24" s="61">
        <v>32.755617253871996</v>
      </c>
      <c r="P24" s="61">
        <v>29.445915480787814</v>
      </c>
      <c r="Q24" s="61">
        <v>24.601544851707139</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0.88395745026284356</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1.4210854715202004E-14</v>
      </c>
      <c r="L27" s="51">
        <v>5.0750788512033296E-2</v>
      </c>
      <c r="M27" s="51">
        <v>1.4210854715202004E-14</v>
      </c>
      <c r="N27" s="51">
        <v>0</v>
      </c>
      <c r="O27" s="51">
        <v>1.4210854715202004E-14</v>
      </c>
      <c r="P27" s="51">
        <v>7.8326405628104112E-7</v>
      </c>
      <c r="Q27" s="51">
        <v>5.6843418860808015E-14</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1.5534286328460878</v>
      </c>
      <c r="D29" s="53">
        <v>2.9099960325739911</v>
      </c>
      <c r="E29" s="53">
        <v>4.4034077042959243</v>
      </c>
      <c r="F29" s="53">
        <v>23.167424661616586</v>
      </c>
      <c r="G29" s="53">
        <v>57.354032308571966</v>
      </c>
      <c r="H29" s="53">
        <v>78.965525613263921</v>
      </c>
      <c r="I29" s="63">
        <v>94.25778522159294</v>
      </c>
      <c r="J29" s="53">
        <v>197.22483623618459</v>
      </c>
      <c r="K29" s="53">
        <v>171.47614087963555</v>
      </c>
      <c r="L29" s="53">
        <v>206.09730581164393</v>
      </c>
      <c r="M29" s="53">
        <v>195.24616925198262</v>
      </c>
      <c r="N29" s="53">
        <v>227.98137737767885</v>
      </c>
      <c r="O29" s="53">
        <v>207.33282693031867</v>
      </c>
      <c r="P29" s="53">
        <v>295.49910502155387</v>
      </c>
      <c r="Q29" s="53">
        <v>288.47348554694884</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3909.0812164421513</v>
      </c>
      <c r="D32" s="53">
        <v>4167.8539884850443</v>
      </c>
      <c r="E32" s="53">
        <v>4526.5496460619916</v>
      </c>
      <c r="F32" s="53">
        <v>4741.0408441361569</v>
      </c>
      <c r="G32" s="53">
        <v>4513.4973470004606</v>
      </c>
      <c r="H32" s="53">
        <v>4111.2662396937067</v>
      </c>
      <c r="I32" s="53">
        <v>3918.0887697042535</v>
      </c>
      <c r="J32" s="53">
        <v>3625.5635299848573</v>
      </c>
      <c r="K32" s="53">
        <v>3521.2511622552315</v>
      </c>
      <c r="L32" s="53">
        <v>3570.2376450284096</v>
      </c>
      <c r="M32" s="53">
        <v>3743.1945145026561</v>
      </c>
      <c r="N32" s="53">
        <v>3762.7842171898474</v>
      </c>
      <c r="O32" s="53">
        <v>4021.8605907263741</v>
      </c>
      <c r="P32" s="53">
        <v>3972.3793557867521</v>
      </c>
      <c r="Q32" s="53">
        <v>4025.9918645448902</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3.9738970536404977E-4</v>
      </c>
      <c r="D34" s="56">
        <v>6.9820009064946477E-4</v>
      </c>
      <c r="E34" s="56">
        <v>9.7279562770880056E-4</v>
      </c>
      <c r="F34" s="56">
        <v>4.8865693047699986E-3</v>
      </c>
      <c r="G34" s="56">
        <v>1.2707226325653607E-2</v>
      </c>
      <c r="H34" s="56">
        <v>1.9207105794040457E-2</v>
      </c>
      <c r="I34" s="66">
        <v>2.4057082613957146E-2</v>
      </c>
      <c r="J34" s="56">
        <v>5.4398394788853228E-2</v>
      </c>
      <c r="K34" s="56">
        <v>4.8697503523097568E-2</v>
      </c>
      <c r="L34" s="56">
        <v>5.7726495069210987E-2</v>
      </c>
      <c r="M34" s="56">
        <v>5.2160305454477356E-2</v>
      </c>
      <c r="N34" s="56">
        <v>6.0588480289720609E-2</v>
      </c>
      <c r="O34" s="56">
        <v>5.1551470334001065E-2</v>
      </c>
      <c r="P34" s="56">
        <v>7.438844041697236E-2</v>
      </c>
      <c r="Q34" s="56">
        <v>7.1652774087152482E-2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146.55507786376231</v>
      </c>
      <c r="D37" s="51">
        <v>182.97117347157732</v>
      </c>
      <c r="E37" s="51">
        <v>187.34869112448649</v>
      </c>
      <c r="F37" s="51">
        <v>186.77968854495083</v>
      </c>
      <c r="G37" s="51">
        <v>177.87018725518294</v>
      </c>
      <c r="H37" s="51">
        <v>190.3715725613834</v>
      </c>
      <c r="I37" s="57">
        <v>202.5645600458584</v>
      </c>
      <c r="J37" s="51">
        <v>193.34427247539887</v>
      </c>
      <c r="K37" s="51">
        <v>195.18030476736411</v>
      </c>
      <c r="L37" s="51">
        <v>208.72673640966849</v>
      </c>
      <c r="M37" s="51">
        <v>240.61385783892229</v>
      </c>
      <c r="N37" s="51">
        <v>244.53628069169773</v>
      </c>
      <c r="O37" s="51">
        <v>249.80230725136141</v>
      </c>
      <c r="P37" s="51">
        <v>259.8752985573708</v>
      </c>
      <c r="Q37" s="51">
        <v>265.42619661794208</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0</v>
      </c>
      <c r="I38" s="57">
        <v>0</v>
      </c>
      <c r="J38" s="51">
        <v>0</v>
      </c>
      <c r="K38" s="51">
        <v>0</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2.2960563925760793</v>
      </c>
      <c r="D39" s="51">
        <v>4.2380278575248163</v>
      </c>
      <c r="E39" s="51">
        <v>6.7542790037028393</v>
      </c>
      <c r="F39" s="51">
        <v>9.840679533776445</v>
      </c>
      <c r="G39" s="51">
        <v>13.340718995514106</v>
      </c>
      <c r="H39" s="51">
        <v>14.471110404301248</v>
      </c>
      <c r="I39" s="51">
        <v>15.701009855897393</v>
      </c>
      <c r="J39" s="51">
        <v>17.256942656974093</v>
      </c>
      <c r="K39" s="51">
        <v>18.752484214851908</v>
      </c>
      <c r="L39" s="51">
        <v>20.367413267015046</v>
      </c>
      <c r="M39" s="51">
        <v>22.846835692976406</v>
      </c>
      <c r="N39" s="51">
        <v>27.006210717095598</v>
      </c>
      <c r="O39" s="51">
        <v>32.301898856466217</v>
      </c>
      <c r="P39" s="51">
        <v>38.933234588153937</v>
      </c>
      <c r="Q39" s="51">
        <v>44.263033440177495</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148.85113425633838</v>
      </c>
      <c r="D40" s="53">
        <v>187.20920132910214</v>
      </c>
      <c r="E40" s="53">
        <v>194.10297012818933</v>
      </c>
      <c r="F40" s="53">
        <v>196.62036807872727</v>
      </c>
      <c r="G40" s="53">
        <v>191.21090625069704</v>
      </c>
      <c r="H40" s="53">
        <v>204.84268296568465</v>
      </c>
      <c r="I40" s="53">
        <v>218.26556990175578</v>
      </c>
      <c r="J40" s="53">
        <v>210.60121513237297</v>
      </c>
      <c r="K40" s="53">
        <v>213.93278898221601</v>
      </c>
      <c r="L40" s="53">
        <v>229.09414967668354</v>
      </c>
      <c r="M40" s="53">
        <v>263.4606935318987</v>
      </c>
      <c r="N40" s="53">
        <v>271.54249140879335</v>
      </c>
      <c r="O40" s="53">
        <v>282.10420610782762</v>
      </c>
      <c r="P40" s="53">
        <v>298.80853314552473</v>
      </c>
      <c r="Q40" s="53">
        <v>309.68923005811956</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5236.3244534878759</v>
      </c>
      <c r="D42" s="53">
        <v>5438.0800060214551</v>
      </c>
      <c r="E42" s="53">
        <v>5559.0713245322449</v>
      </c>
      <c r="F42" s="53">
        <v>5226.612714848181</v>
      </c>
      <c r="G42" s="53">
        <v>5485.1986530091881</v>
      </c>
      <c r="H42" s="53">
        <v>4962.4666881316343</v>
      </c>
      <c r="I42" s="53">
        <v>5066.9236753839859</v>
      </c>
      <c r="J42" s="53">
        <v>4459.2528896143886</v>
      </c>
      <c r="K42" s="53">
        <v>4450.8260810077254</v>
      </c>
      <c r="L42" s="53">
        <v>4462.8965306356022</v>
      </c>
      <c r="M42" s="53">
        <v>4234.5054281632638</v>
      </c>
      <c r="N42" s="53">
        <v>4456.6816517991383</v>
      </c>
      <c r="O42" s="53">
        <v>4483.0290637174821</v>
      </c>
      <c r="P42" s="53">
        <v>4487.0431548745528</v>
      </c>
      <c r="Q42" s="53">
        <v>4784.8944101648831</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2.842664460128894E-2</v>
      </c>
      <c r="D44" s="56">
        <v>3.4425606302557137E-2</v>
      </c>
      <c r="E44" s="56">
        <v>3.4916438159663596E-2</v>
      </c>
      <c r="F44" s="56">
        <v>3.7619081191945278E-2</v>
      </c>
      <c r="G44" s="56">
        <v>3.4859431416544677E-2</v>
      </c>
      <c r="H44" s="56">
        <v>4.1278399602276784E-2</v>
      </c>
      <c r="I44" s="56">
        <v>4.3076545826440736E-2</v>
      </c>
      <c r="J44" s="56">
        <v>4.7227914708058774E-2</v>
      </c>
      <c r="K44" s="56">
        <v>4.8065861277998716E-2</v>
      </c>
      <c r="L44" s="56">
        <v>5.1333063203250227E-2</v>
      </c>
      <c r="M44" s="56">
        <v>6.2217583139614958E-2</v>
      </c>
      <c r="N44" s="56">
        <v>6.0929299560621097E-2</v>
      </c>
      <c r="O44" s="56">
        <v>6.2927141916384793E-2</v>
      </c>
      <c r="P44" s="56">
        <v>6.6593639247911077E-2</v>
      </c>
      <c r="Q44" s="56">
        <v>6.4722270443465846E-2</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138.30721053845951</v>
      </c>
      <c r="D47" s="61">
        <v>170.49194934678516</v>
      </c>
      <c r="E47" s="61">
        <v>210.59881014895609</v>
      </c>
      <c r="F47" s="61">
        <v>242.11089126796767</v>
      </c>
      <c r="G47" s="61">
        <v>281.14040148027095</v>
      </c>
      <c r="H47" s="61">
        <v>345.9892705630204</v>
      </c>
      <c r="I47" s="61">
        <v>384.62310282420981</v>
      </c>
      <c r="J47" s="61">
        <v>433.25181498213027</v>
      </c>
      <c r="K47" s="61">
        <v>469.27182158659718</v>
      </c>
      <c r="L47" s="61">
        <v>507.49498509372233</v>
      </c>
      <c r="M47" s="61">
        <v>564.27321646270286</v>
      </c>
      <c r="N47" s="61">
        <v>630.78777602075775</v>
      </c>
      <c r="O47" s="61">
        <v>679.92403182925284</v>
      </c>
      <c r="P47" s="61">
        <v>774.80754899725548</v>
      </c>
      <c r="Q47" s="61">
        <v>880.76238106896596</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148.85113425633838</v>
      </c>
      <c r="D48" s="61">
        <v>187.20920132910214</v>
      </c>
      <c r="E48" s="61">
        <v>194.10297012818933</v>
      </c>
      <c r="F48" s="61">
        <v>196.62036807872727</v>
      </c>
      <c r="G48" s="61">
        <v>191.21090625069704</v>
      </c>
      <c r="H48" s="61">
        <v>204.84268296568465</v>
      </c>
      <c r="I48" s="61">
        <v>218.26556990175578</v>
      </c>
      <c r="J48" s="61">
        <v>210.60121513237297</v>
      </c>
      <c r="K48" s="61">
        <v>213.93278898221601</v>
      </c>
      <c r="L48" s="61">
        <v>229.09414967668354</v>
      </c>
      <c r="M48" s="61">
        <v>263.4606935318987</v>
      </c>
      <c r="N48" s="61">
        <v>271.54249140879335</v>
      </c>
      <c r="O48" s="61">
        <v>282.10420610782762</v>
      </c>
      <c r="P48" s="61">
        <v>298.80853314552473</v>
      </c>
      <c r="Q48" s="61">
        <v>309.68923005811956</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0.62137145313843511</v>
      </c>
      <c r="D49" s="61">
        <v>1.8229035992119966</v>
      </c>
      <c r="E49" s="61">
        <v>3.3585992907103694</v>
      </c>
      <c r="F49" s="61">
        <v>22.192164076921831</v>
      </c>
      <c r="G49" s="61">
        <v>56.28250391648254</v>
      </c>
      <c r="H49" s="61">
        <v>78.035570651956945</v>
      </c>
      <c r="I49" s="61">
        <v>93.259378024688374</v>
      </c>
      <c r="J49" s="61">
        <v>98.53829744449213</v>
      </c>
      <c r="K49" s="61">
        <v>85.636262092816892</v>
      </c>
      <c r="L49" s="61">
        <v>102.98643214474149</v>
      </c>
      <c r="M49" s="61">
        <v>116.99603036202369</v>
      </c>
      <c r="N49" s="61">
        <v>129.08631253235268</v>
      </c>
      <c r="O49" s="61">
        <v>119.63305994678149</v>
      </c>
      <c r="P49" s="61">
        <v>161.93029143560767</v>
      </c>
      <c r="Q49" s="61">
        <v>155.77814030680864</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287.77971624793634</v>
      </c>
      <c r="D50" s="61">
        <v>359.52405427509933</v>
      </c>
      <c r="E50" s="61">
        <v>408.06037956785576</v>
      </c>
      <c r="F50" s="61">
        <v>460.92342342361678</v>
      </c>
      <c r="G50" s="61">
        <v>528.63381164745056</v>
      </c>
      <c r="H50" s="61">
        <v>628.86752418066203</v>
      </c>
      <c r="I50" s="61">
        <v>696.14805075065397</v>
      </c>
      <c r="J50" s="61">
        <v>742.39132755899539</v>
      </c>
      <c r="K50" s="61">
        <v>768.8408726616301</v>
      </c>
      <c r="L50" s="61">
        <v>839.57556691514731</v>
      </c>
      <c r="M50" s="61">
        <v>944.72994035662532</v>
      </c>
      <c r="N50" s="61">
        <v>1031.4165799619038</v>
      </c>
      <c r="O50" s="61">
        <v>1081.6612978838621</v>
      </c>
      <c r="P50" s="61">
        <v>1235.5463735783878</v>
      </c>
      <c r="Q50" s="61">
        <v>1346.2297514338941</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287.77971624793634</v>
      </c>
      <c r="D51" s="61">
        <v>359.52405427509933</v>
      </c>
      <c r="E51" s="61">
        <v>408.06037956785576</v>
      </c>
      <c r="F51" s="61">
        <v>460.92342342361678</v>
      </c>
      <c r="G51" s="61">
        <v>528.63381164745056</v>
      </c>
      <c r="H51" s="61">
        <v>628.86752418066203</v>
      </c>
      <c r="I51" s="61">
        <v>696.14805075065397</v>
      </c>
      <c r="J51" s="61">
        <v>742.39132755899539</v>
      </c>
      <c r="K51" s="61">
        <v>768.8408726616301</v>
      </c>
      <c r="L51" s="61">
        <v>839.57556691514731</v>
      </c>
      <c r="M51" s="61">
        <v>944.72994035662532</v>
      </c>
      <c r="N51" s="61">
        <v>1031.4165799619038</v>
      </c>
      <c r="O51" s="61">
        <v>1081.6612978838621</v>
      </c>
      <c r="P51" s="61">
        <v>1235.5463735783878</v>
      </c>
      <c r="Q51" s="61">
        <v>1346.2297514338941</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287.77971624793634</v>
      </c>
      <c r="D58" s="53">
        <v>359.52405427509933</v>
      </c>
      <c r="E58" s="53">
        <v>408.06037956785576</v>
      </c>
      <c r="F58" s="53">
        <v>460.92342342361678</v>
      </c>
      <c r="G58" s="53">
        <v>528.63381164745056</v>
      </c>
      <c r="H58" s="53">
        <v>628.86752418066203</v>
      </c>
      <c r="I58" s="53">
        <v>696.14805075065397</v>
      </c>
      <c r="J58" s="53">
        <v>742.39132755899539</v>
      </c>
      <c r="K58" s="53">
        <v>768.8408726616301</v>
      </c>
      <c r="L58" s="53">
        <v>839.57556691514731</v>
      </c>
      <c r="M58" s="53">
        <v>944.72994035662532</v>
      </c>
      <c r="N58" s="53">
        <v>1031.4165799619038</v>
      </c>
      <c r="O58" s="53">
        <v>1081.6612978838621</v>
      </c>
      <c r="P58" s="53">
        <v>1235.5463735783878</v>
      </c>
      <c r="Q58" s="53">
        <v>1346.2297514338941</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12159.655678073612</v>
      </c>
      <c r="D61" s="51">
        <v>12847.750528939983</v>
      </c>
      <c r="E61" s="51">
        <v>13518.278422777599</v>
      </c>
      <c r="F61" s="51">
        <v>13543.057519505974</v>
      </c>
      <c r="G61" s="51">
        <v>13577.815605110818</v>
      </c>
      <c r="H61" s="51">
        <v>12132.076717719119</v>
      </c>
      <c r="I61" s="51">
        <v>12196.593490441093</v>
      </c>
      <c r="J61" s="51">
        <v>11164.526291024626</v>
      </c>
      <c r="K61" s="51">
        <v>10880.959022012659</v>
      </c>
      <c r="L61" s="51">
        <v>11000.155730004715</v>
      </c>
      <c r="M61" s="51">
        <v>11031.480029969029</v>
      </c>
      <c r="N61" s="51">
        <v>11435.404904968174</v>
      </c>
      <c r="O61" s="51">
        <v>11791.185682713594</v>
      </c>
      <c r="P61" s="51">
        <v>11913.238793333589</v>
      </c>
      <c r="Q61" s="51">
        <v>12456.842557511882</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12161.951734466187</v>
      </c>
      <c r="D64" s="51">
        <v>12851.988556797509</v>
      </c>
      <c r="E64" s="51">
        <v>13525.032701781302</v>
      </c>
      <c r="F64" s="51">
        <v>13552.89819903975</v>
      </c>
      <c r="G64" s="51">
        <v>13591.156324106332</v>
      </c>
      <c r="H64" s="51">
        <v>12146.547828123421</v>
      </c>
      <c r="I64" s="51">
        <v>12212.29450029699</v>
      </c>
      <c r="J64" s="51">
        <v>11181.783233681599</v>
      </c>
      <c r="K64" s="51">
        <v>10899.711506227512</v>
      </c>
      <c r="L64" s="51">
        <v>11020.52314327173</v>
      </c>
      <c r="M64" s="51">
        <v>11054.326865662006</v>
      </c>
      <c r="N64" s="51">
        <v>11462.41111568527</v>
      </c>
      <c r="O64" s="51">
        <v>11823.48758157006</v>
      </c>
      <c r="P64" s="51">
        <v>11952.172027921742</v>
      </c>
      <c r="Q64" s="51">
        <v>12501.10559095206</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12161.951734466187</v>
      </c>
      <c r="D65" s="51">
        <v>12784.586820774119</v>
      </c>
      <c r="E65" s="51">
        <v>13467.590743101058</v>
      </c>
      <c r="F65" s="51">
        <v>13342.38841694075</v>
      </c>
      <c r="G65" s="51">
        <v>13455.700991585574</v>
      </c>
      <c r="H65" s="51">
        <v>12146.547828123421</v>
      </c>
      <c r="I65" s="51">
        <v>12198.074346273757</v>
      </c>
      <c r="J65" s="51">
        <v>11171.289349245679</v>
      </c>
      <c r="K65" s="51">
        <v>10899.711506227512</v>
      </c>
      <c r="L65" s="51">
        <v>11020.52314327173</v>
      </c>
      <c r="M65" s="51">
        <v>10987.503899092622</v>
      </c>
      <c r="N65" s="51">
        <v>11323.903198587617</v>
      </c>
      <c r="O65" s="51">
        <v>11684.13304073763</v>
      </c>
      <c r="P65" s="51">
        <v>11669.722896750891</v>
      </c>
      <c r="Q65" s="51">
        <v>12170.938381469075</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2.3662297181494905E-2</v>
      </c>
      <c r="D67" s="56">
        <v>2.8121679590841078E-2</v>
      </c>
      <c r="E67" s="56">
        <v>3.0299434201094193E-2</v>
      </c>
      <c r="F67" s="56">
        <v>3.4545795626694922E-2</v>
      </c>
      <c r="G67" s="56">
        <v>3.9286976722953927E-2</v>
      </c>
      <c r="H67" s="56">
        <v>5.1773354296157974E-2</v>
      </c>
      <c r="I67" s="56">
        <v>5.7070323641969921E-2</v>
      </c>
      <c r="J67" s="56">
        <v>6.645529485001872E-2</v>
      </c>
      <c r="K67" s="56">
        <v>7.0537726821701258E-2</v>
      </c>
      <c r="L67" s="56">
        <v>7.6182914005105698E-2</v>
      </c>
      <c r="M67" s="56">
        <v>8.5982216619249041E-2</v>
      </c>
      <c r="N67" s="56">
        <v>9.1083132898076E-2</v>
      </c>
      <c r="O67" s="56">
        <v>9.2575229511044299E-2</v>
      </c>
      <c r="P67" s="56">
        <v>0.10587623926549201</v>
      </c>
      <c r="Q67" s="56">
        <v>0.11061018544663763</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72"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77">
        <v>3.1E-2</v>
      </c>
      <c r="J71" s="182">
        <v>5.6800000000000003E-2</v>
      </c>
      <c r="K71" s="182"/>
      <c r="L71" s="182">
        <v>6.9699999999999998E-2</v>
      </c>
      <c r="M71" s="182"/>
      <c r="N71" s="182">
        <v>8.9050000000000004E-2</v>
      </c>
      <c r="O71" s="182"/>
      <c r="P71" s="182">
        <v>0.11485000000000001</v>
      </c>
      <c r="Q71" s="182"/>
      <c r="R71" s="78"/>
      <c r="S71" s="79">
        <v>0.16</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107</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3724.2706697451572</v>
      </c>
      <c r="D7" s="51">
        <v>3764.7718087578355</v>
      </c>
      <c r="E7" s="51">
        <v>3644.7739648027036</v>
      </c>
      <c r="F7" s="51">
        <v>3584.7199414860324</v>
      </c>
      <c r="G7" s="51">
        <v>3606.6585644774282</v>
      </c>
      <c r="H7" s="51">
        <v>3635.2883431735468</v>
      </c>
      <c r="I7" s="51">
        <v>3730.8811591699391</v>
      </c>
      <c r="J7" s="51">
        <v>3784.311354452972</v>
      </c>
      <c r="K7" s="51">
        <v>3795.3698937463823</v>
      </c>
      <c r="L7" s="51">
        <v>3867.9551667378037</v>
      </c>
      <c r="M7" s="51">
        <v>3935.0835246857509</v>
      </c>
      <c r="N7" s="51">
        <v>3949.5235015041158</v>
      </c>
      <c r="O7" s="51">
        <v>3971.7473082807001</v>
      </c>
      <c r="P7" s="51">
        <v>3959.300308306179</v>
      </c>
      <c r="Q7" s="51">
        <v>4024.088200179322</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165.14313333434825</v>
      </c>
      <c r="D8" s="51">
        <v>219.96079229591055</v>
      </c>
      <c r="E8" s="51">
        <v>267.46548737563432</v>
      </c>
      <c r="F8" s="51">
        <v>344.09765687155016</v>
      </c>
      <c r="G8" s="51">
        <v>449.3925688535752</v>
      </c>
      <c r="H8" s="51">
        <v>587.31130566154229</v>
      </c>
      <c r="I8" s="51">
        <v>755.54559037199601</v>
      </c>
      <c r="J8" s="51">
        <v>882.73752770489102</v>
      </c>
      <c r="K8" s="51">
        <v>1066.4098631037423</v>
      </c>
      <c r="L8" s="51">
        <v>1214.0655735345729</v>
      </c>
      <c r="M8" s="51">
        <v>1280.0508316837916</v>
      </c>
      <c r="N8" s="51">
        <v>1315.4137290479919</v>
      </c>
      <c r="O8" s="51">
        <v>1420.3374178756001</v>
      </c>
      <c r="P8" s="51">
        <v>1478.7901426998792</v>
      </c>
      <c r="Q8" s="51">
        <v>1541.1012606310778</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2.4935511607910574</v>
      </c>
      <c r="D9" s="51">
        <v>2.6655202063628547</v>
      </c>
      <c r="E9" s="51">
        <v>3.0094582975064488</v>
      </c>
      <c r="F9" s="51">
        <v>3.349355116079106</v>
      </c>
      <c r="G9" s="51">
        <v>16.59200343938091</v>
      </c>
      <c r="H9" s="51">
        <v>58.166895958727423</v>
      </c>
      <c r="I9" s="51">
        <v>163.85735167669819</v>
      </c>
      <c r="J9" s="51">
        <v>928.26509028374892</v>
      </c>
      <c r="K9" s="51">
        <v>1621.8170249355114</v>
      </c>
      <c r="L9" s="51">
        <v>1856.2873602751504</v>
      </c>
      <c r="M9" s="51">
        <v>1918.0021496130696</v>
      </c>
      <c r="N9" s="51">
        <v>1972.673430782459</v>
      </c>
      <c r="O9" s="51">
        <v>1900.6241616509028</v>
      </c>
      <c r="P9" s="51">
        <v>2096.1058469475493</v>
      </c>
      <c r="Q9" s="51">
        <v>1947.879449699054</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164.45975924333618</v>
      </c>
      <c r="D10" s="51">
        <v>186.31616509028373</v>
      </c>
      <c r="E10" s="51">
        <v>198.81840068787619</v>
      </c>
      <c r="F10" s="51">
        <v>197.55296646603611</v>
      </c>
      <c r="G10" s="51">
        <v>236.12278589853827</v>
      </c>
      <c r="H10" s="51">
        <v>243.1357695614789</v>
      </c>
      <c r="I10" s="51">
        <v>194.4019776440241</v>
      </c>
      <c r="J10" s="51">
        <v>216.86552020636287</v>
      </c>
      <c r="K10" s="51">
        <v>222.0418744625967</v>
      </c>
      <c r="L10" s="51">
        <v>316.32072226999139</v>
      </c>
      <c r="M10" s="51">
        <v>328.68211521926054</v>
      </c>
      <c r="N10" s="51">
        <v>339.35021496130696</v>
      </c>
      <c r="O10" s="51">
        <v>354.6471195184867</v>
      </c>
      <c r="P10" s="51">
        <v>363.87222699914014</v>
      </c>
      <c r="Q10" s="51">
        <v>360.39466895958725</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665.98865004299194</v>
      </c>
      <c r="D11" s="51">
        <v>673.42691315563195</v>
      </c>
      <c r="E11" s="51">
        <v>715.55803955288036</v>
      </c>
      <c r="F11" s="51">
        <v>733.34316423043879</v>
      </c>
      <c r="G11" s="51">
        <v>751.54849527085116</v>
      </c>
      <c r="H11" s="51">
        <v>865.93912295786731</v>
      </c>
      <c r="I11" s="51">
        <v>1079.5466036113503</v>
      </c>
      <c r="J11" s="51">
        <v>1200.7319862424763</v>
      </c>
      <c r="K11" s="51">
        <v>1319.9849527085125</v>
      </c>
      <c r="L11" s="51">
        <v>1628.5874462596732</v>
      </c>
      <c r="M11" s="51">
        <v>1786.2919174548583</v>
      </c>
      <c r="N11" s="51">
        <v>1857.6602061413405</v>
      </c>
      <c r="O11" s="51">
        <v>1856.3434650205647</v>
      </c>
      <c r="P11" s="51">
        <v>1830.5117274210256</v>
      </c>
      <c r="Q11" s="51">
        <v>1809.3313079566321</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4722.3557635266243</v>
      </c>
      <c r="D12" s="53">
        <v>4847.1411995060253</v>
      </c>
      <c r="E12" s="53">
        <v>4829.6253507166011</v>
      </c>
      <c r="F12" s="53">
        <v>4863.0630841701359</v>
      </c>
      <c r="G12" s="53">
        <v>5060.3144179397732</v>
      </c>
      <c r="H12" s="53">
        <v>5389.8414373131636</v>
      </c>
      <c r="I12" s="53">
        <v>5924.2326824740085</v>
      </c>
      <c r="J12" s="53">
        <v>7012.9114788904508</v>
      </c>
      <c r="K12" s="53">
        <v>8025.6236089567456</v>
      </c>
      <c r="L12" s="53">
        <v>8883.2162690771911</v>
      </c>
      <c r="M12" s="53">
        <v>9248.1105386567306</v>
      </c>
      <c r="N12" s="53">
        <v>9434.6210824372138</v>
      </c>
      <c r="O12" s="53">
        <v>9503.699472346254</v>
      </c>
      <c r="P12" s="53">
        <v>9728.580252373773</v>
      </c>
      <c r="Q12" s="53">
        <v>9682.7948874256726</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29356.137317282886</v>
      </c>
      <c r="D15" s="53">
        <v>29750.192003439381</v>
      </c>
      <c r="E15" s="53">
        <v>30324.704299226138</v>
      </c>
      <c r="F15" s="53">
        <v>30481.876784178847</v>
      </c>
      <c r="G15" s="53">
        <v>30400.856405846949</v>
      </c>
      <c r="H15" s="53">
        <v>28658.080997420464</v>
      </c>
      <c r="I15" s="53">
        <v>29486.996044711952</v>
      </c>
      <c r="J15" s="53">
        <v>29783.295012897677</v>
      </c>
      <c r="K15" s="53">
        <v>29269.208340498706</v>
      </c>
      <c r="L15" s="53">
        <v>28378.881771281165</v>
      </c>
      <c r="M15" s="53">
        <v>27672.608856405845</v>
      </c>
      <c r="N15" s="53">
        <v>28197.706295092517</v>
      </c>
      <c r="O15" s="53">
        <v>27942.369389509884</v>
      </c>
      <c r="P15" s="53">
        <v>28526.629496636284</v>
      </c>
      <c r="Q15" s="53">
        <v>28537.479371254514</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0.16086434371413108</v>
      </c>
      <c r="D16" s="56">
        <v>0.16292806442881624</v>
      </c>
      <c r="E16" s="56">
        <v>0.15926372448881057</v>
      </c>
      <c r="F16" s="56">
        <v>0.15953949025521402</v>
      </c>
      <c r="G16" s="56">
        <v>0.16645302192758396</v>
      </c>
      <c r="H16" s="56">
        <v>0.18807405275315914</v>
      </c>
      <c r="I16" s="56">
        <v>0.20091001041580939</v>
      </c>
      <c r="J16" s="56">
        <v>0.23546459435913669</v>
      </c>
      <c r="K16" s="56">
        <v>0.27420022829425117</v>
      </c>
      <c r="L16" s="56">
        <v>0.31302206833487078</v>
      </c>
      <c r="M16" s="56">
        <v>0.33419727741050748</v>
      </c>
      <c r="N16" s="56">
        <v>0.33458824571412743</v>
      </c>
      <c r="O16" s="56">
        <v>0.34011788119564873</v>
      </c>
      <c r="P16" s="56">
        <v>0.34103504073346336</v>
      </c>
      <c r="Q16" s="56">
        <v>0.33930098595810265</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0.89113499570077381</v>
      </c>
      <c r="J19" s="51">
        <v>0.9475494411006018</v>
      </c>
      <c r="K19" s="51">
        <v>1.0192339307422831</v>
      </c>
      <c r="L19" s="51">
        <v>1.3362565114104059</v>
      </c>
      <c r="M19" s="51">
        <v>1.6032343528812623</v>
      </c>
      <c r="N19" s="51">
        <v>1.9109687748732436</v>
      </c>
      <c r="O19" s="51">
        <v>1.9827697455997435</v>
      </c>
      <c r="P19" s="51">
        <v>2.3863938429700049</v>
      </c>
      <c r="Q19" s="51">
        <v>2.8957104148296087</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61.814510065215117</v>
      </c>
      <c r="D20" s="51">
        <v>63.308349198587969</v>
      </c>
      <c r="E20" s="51">
        <v>60.528148589255174</v>
      </c>
      <c r="F20" s="51">
        <v>61.75295855565107</v>
      </c>
      <c r="G20" s="51">
        <v>62.240208753365778</v>
      </c>
      <c r="H20" s="51">
        <v>61.689862424763533</v>
      </c>
      <c r="I20" s="51">
        <v>66.922777300085983</v>
      </c>
      <c r="J20" s="51">
        <v>76.751504729148749</v>
      </c>
      <c r="K20" s="51">
        <v>82.834350812021142</v>
      </c>
      <c r="L20" s="51">
        <v>101.89968215043292</v>
      </c>
      <c r="M20" s="51">
        <v>117.17756961499812</v>
      </c>
      <c r="N20" s="51">
        <v>137.4282614718702</v>
      </c>
      <c r="O20" s="51">
        <v>156.49513093530732</v>
      </c>
      <c r="P20" s="51">
        <v>158.65829378836276</v>
      </c>
      <c r="Q20" s="51">
        <v>166.73555314992464</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70.998854366692626</v>
      </c>
      <c r="D21" s="51">
        <v>73.875877882818074</v>
      </c>
      <c r="E21" s="51">
        <v>80.819463484236294</v>
      </c>
      <c r="F21" s="51">
        <v>83.999714042577992</v>
      </c>
      <c r="G21" s="51">
        <v>86.191391395750102</v>
      </c>
      <c r="H21" s="51">
        <v>84.06091143594152</v>
      </c>
      <c r="I21" s="51">
        <v>88.003233018056733</v>
      </c>
      <c r="J21" s="51">
        <v>98.626827171109213</v>
      </c>
      <c r="K21" s="51">
        <v>102.00976883107089</v>
      </c>
      <c r="L21" s="51">
        <v>114.91805998129492</v>
      </c>
      <c r="M21" s="51">
        <v>127.90509359383603</v>
      </c>
      <c r="N21" s="51">
        <v>152.85058693669225</v>
      </c>
      <c r="O21" s="51">
        <v>162.27102541161963</v>
      </c>
      <c r="P21" s="51">
        <v>166.43351470725358</v>
      </c>
      <c r="Q21" s="51">
        <v>167.85446201789932</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252.7467278112162</v>
      </c>
      <c r="D22" s="51">
        <v>176.745963504347</v>
      </c>
      <c r="E22" s="51">
        <v>159.07136715391229</v>
      </c>
      <c r="F22" s="51">
        <v>139.62931116843413</v>
      </c>
      <c r="G22" s="51">
        <v>728.62291009840453</v>
      </c>
      <c r="H22" s="51">
        <v>1144.117416642782</v>
      </c>
      <c r="I22" s="57">
        <v>1419.5908468520108</v>
      </c>
      <c r="J22" s="51">
        <v>1400.5025658147488</v>
      </c>
      <c r="K22" s="51">
        <v>1365.665168183084</v>
      </c>
      <c r="L22" s="51">
        <v>1250.1820042832337</v>
      </c>
      <c r="M22" s="51">
        <v>1063.4652939449109</v>
      </c>
      <c r="N22" s="51">
        <v>1163.9725504937705</v>
      </c>
      <c r="O22" s="51">
        <v>1038.8509929076752</v>
      </c>
      <c r="P22" s="51">
        <v>1060.2890725702491</v>
      </c>
      <c r="Q22" s="51">
        <v>1249.5825896856454</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62.846107523340834</v>
      </c>
      <c r="K23" s="61">
        <v>339.58893872129011</v>
      </c>
      <c r="L23" s="61">
        <v>114.57593841476526</v>
      </c>
      <c r="M23" s="61">
        <v>185.79969896625465</v>
      </c>
      <c r="N23" s="61">
        <v>451.27902010095647</v>
      </c>
      <c r="O23" s="61">
        <v>774.25353825915681</v>
      </c>
      <c r="P23" s="61">
        <v>357.03526312302921</v>
      </c>
      <c r="Q23" s="61">
        <v>584.81750957673501</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1337.6564582914079</v>
      </c>
      <c r="K24" s="61">
        <v>1026.0762294617939</v>
      </c>
      <c r="L24" s="61">
        <v>1135.6060658684685</v>
      </c>
      <c r="M24" s="61">
        <v>877.66559497865615</v>
      </c>
      <c r="N24" s="61">
        <v>712.69353039281418</v>
      </c>
      <c r="O24" s="61">
        <v>264.09972122442349</v>
      </c>
      <c r="P24" s="61">
        <v>186.64008242949183</v>
      </c>
      <c r="Q24" s="61">
        <v>176.67269296313631</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0.49773342409477406</v>
      </c>
      <c r="P26" s="61">
        <v>516.61372701772791</v>
      </c>
      <c r="Q26" s="61">
        <v>488.09238714577413</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2.3884589662657163E-2</v>
      </c>
      <c r="K27" s="51">
        <v>2.777679146618766</v>
      </c>
      <c r="L27" s="51">
        <v>2.1017294119915277</v>
      </c>
      <c r="M27" s="51">
        <v>1.7250600941363246</v>
      </c>
      <c r="N27" s="51">
        <v>3.0484320275068058</v>
      </c>
      <c r="O27" s="51">
        <v>2.1827362175754388</v>
      </c>
      <c r="P27" s="51">
        <v>1.6025504256183467</v>
      </c>
      <c r="Q27" s="51">
        <v>0.55454050347861994</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478.28185734094666</v>
      </c>
      <c r="D29" s="53">
        <v>408.892714383635</v>
      </c>
      <c r="E29" s="53">
        <v>391.21120211128652</v>
      </c>
      <c r="F29" s="53">
        <v>378.01142160013978</v>
      </c>
      <c r="G29" s="53">
        <v>970.41482337756906</v>
      </c>
      <c r="H29" s="53">
        <v>1420.4029841406325</v>
      </c>
      <c r="I29" s="63">
        <v>1717.3566980987864</v>
      </c>
      <c r="J29" s="53">
        <v>1758.5920095375736</v>
      </c>
      <c r="K29" s="53">
        <v>2019.4459224192094</v>
      </c>
      <c r="L29" s="53">
        <v>1741.1064906124282</v>
      </c>
      <c r="M29" s="53">
        <v>1678.1301823069032</v>
      </c>
      <c r="N29" s="53">
        <v>2121.2276550854613</v>
      </c>
      <c r="O29" s="53">
        <v>2376.5272326447189</v>
      </c>
      <c r="P29" s="53">
        <v>1992.3355540862883</v>
      </c>
      <c r="Q29" s="53">
        <v>2433.5719962292396</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39424.45960784168</v>
      </c>
      <c r="D32" s="53">
        <v>39008.137263455865</v>
      </c>
      <c r="E32" s="53">
        <v>39324.440832800763</v>
      </c>
      <c r="F32" s="53">
        <v>39378.17926108752</v>
      </c>
      <c r="G32" s="53">
        <v>37644.004814897511</v>
      </c>
      <c r="H32" s="53">
        <v>36091.624981847715</v>
      </c>
      <c r="I32" s="53">
        <v>35415.709225088372</v>
      </c>
      <c r="J32" s="53">
        <v>35262.830548999998</v>
      </c>
      <c r="K32" s="53">
        <v>33109.905608858709</v>
      </c>
      <c r="L32" s="53">
        <v>32176.3427725414</v>
      </c>
      <c r="M32" s="53">
        <v>33431.407649514382</v>
      </c>
      <c r="N32" s="53">
        <v>32611.450371958468</v>
      </c>
      <c r="O32" s="53">
        <v>32056.616207700754</v>
      </c>
      <c r="P32" s="53">
        <v>30727.770379241614</v>
      </c>
      <c r="Q32" s="53">
        <v>31774.424433354343</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1.2131602109412668E-2</v>
      </c>
      <c r="D34" s="56">
        <v>1.0482241477516011E-2</v>
      </c>
      <c r="E34" s="56">
        <v>9.9482966273985729E-3</v>
      </c>
      <c r="F34" s="56">
        <v>9.5995149774149337E-3</v>
      </c>
      <c r="G34" s="56">
        <v>2.5778734971193342E-2</v>
      </c>
      <c r="H34" s="56">
        <v>3.9355473322551265E-2</v>
      </c>
      <c r="I34" s="66">
        <v>4.8491382374525951E-2</v>
      </c>
      <c r="J34" s="56">
        <v>4.9870982622733463E-2</v>
      </c>
      <c r="K34" s="56">
        <v>6.0992198113633316E-2</v>
      </c>
      <c r="L34" s="56">
        <v>5.4111385589112104E-2</v>
      </c>
      <c r="M34" s="56">
        <v>5.0196216680432823E-2</v>
      </c>
      <c r="N34" s="56">
        <v>6.5045486505237934E-2</v>
      </c>
      <c r="O34" s="56">
        <v>7.4135311638844181E-2</v>
      </c>
      <c r="P34" s="56">
        <v>6.4838272660102475E-2</v>
      </c>
      <c r="Q34" s="56">
        <v>7.6589018987065063E-2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2703.3772809783127</v>
      </c>
      <c r="D37" s="51">
        <v>4366.6141205694084</v>
      </c>
      <c r="E37" s="51">
        <v>5169.1220024839977</v>
      </c>
      <c r="F37" s="51">
        <v>6968.792395146651</v>
      </c>
      <c r="G37" s="51">
        <v>8243.8377758670104</v>
      </c>
      <c r="H37" s="51">
        <v>8085.8125537403266</v>
      </c>
      <c r="I37" s="57">
        <v>7653.5396961880197</v>
      </c>
      <c r="J37" s="51">
        <v>5136.7010604757807</v>
      </c>
      <c r="K37" s="51">
        <v>7219.7668864048919</v>
      </c>
      <c r="L37" s="51">
        <v>7245.8154198910861</v>
      </c>
      <c r="M37" s="51">
        <v>6388.100697430018</v>
      </c>
      <c r="N37" s="51">
        <v>7198.113117416643</v>
      </c>
      <c r="O37" s="51">
        <v>7001.8629979936941</v>
      </c>
      <c r="P37" s="51">
        <v>7604.4164174744919</v>
      </c>
      <c r="Q37" s="51">
        <v>7126.7372509662891</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164.51705359701921</v>
      </c>
      <c r="D38" s="51">
        <v>190.45571797076525</v>
      </c>
      <c r="E38" s="51">
        <v>210.61431164612591</v>
      </c>
      <c r="F38" s="51">
        <v>163.84828508646223</v>
      </c>
      <c r="G38" s="51">
        <v>180.75857456768892</v>
      </c>
      <c r="H38" s="51">
        <v>163.87216967612494</v>
      </c>
      <c r="I38" s="57">
        <v>272.11713002770614</v>
      </c>
      <c r="J38" s="51">
        <v>694.38558326167959</v>
      </c>
      <c r="K38" s="51">
        <v>591.60730868443682</v>
      </c>
      <c r="L38" s="51">
        <v>838.00165825929116</v>
      </c>
      <c r="M38" s="51">
        <v>965.76739559568171</v>
      </c>
      <c r="N38" s="51">
        <v>904.57409555398669</v>
      </c>
      <c r="O38" s="51">
        <v>927.91770931130759</v>
      </c>
      <c r="P38" s="51">
        <v>956.60092143948805</v>
      </c>
      <c r="Q38" s="51">
        <v>950.08625371092864</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837.92939224954898</v>
      </c>
      <c r="D39" s="51">
        <v>1070.0084950829878</v>
      </c>
      <c r="E39" s="51">
        <v>1264.2293459386735</v>
      </c>
      <c r="F39" s="51">
        <v>1493.2142400753996</v>
      </c>
      <c r="G39" s="51">
        <v>1734.1412295594903</v>
      </c>
      <c r="H39" s="51">
        <v>1927.8647354521133</v>
      </c>
      <c r="I39" s="51">
        <v>2092.3627049866486</v>
      </c>
      <c r="J39" s="51">
        <v>2270.0637842036176</v>
      </c>
      <c r="K39" s="51">
        <v>2415.0239106258837</v>
      </c>
      <c r="L39" s="51">
        <v>2519.3370328799342</v>
      </c>
      <c r="M39" s="51">
        <v>2579.7682942206443</v>
      </c>
      <c r="N39" s="51">
        <v>2584.4968094737187</v>
      </c>
      <c r="O39" s="51">
        <v>2608.6471586674988</v>
      </c>
      <c r="P39" s="51">
        <v>2649.9719035671651</v>
      </c>
      <c r="Q39" s="51">
        <v>2595.8840350313553</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3705.8237268248809</v>
      </c>
      <c r="D40" s="53">
        <v>5627.0783336231616</v>
      </c>
      <c r="E40" s="53">
        <v>6643.9656600687977</v>
      </c>
      <c r="F40" s="53">
        <v>8625.8549203085131</v>
      </c>
      <c r="G40" s="53">
        <v>10158.737579994191</v>
      </c>
      <c r="H40" s="53">
        <v>10177.549458868563</v>
      </c>
      <c r="I40" s="53">
        <v>10018.019531202373</v>
      </c>
      <c r="J40" s="53">
        <v>8101.1504279410774</v>
      </c>
      <c r="K40" s="53">
        <v>10226.398105715212</v>
      </c>
      <c r="L40" s="53">
        <v>10603.154111030311</v>
      </c>
      <c r="M40" s="53">
        <v>9933.6363872463444</v>
      </c>
      <c r="N40" s="53">
        <v>10687.184022444348</v>
      </c>
      <c r="O40" s="53">
        <v>10538.427865972501</v>
      </c>
      <c r="P40" s="53">
        <v>11210.989242481144</v>
      </c>
      <c r="Q40" s="53">
        <v>10672.707539708574</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64863.875556384446</v>
      </c>
      <c r="D42" s="53">
        <v>68431.726322540708</v>
      </c>
      <c r="E42" s="53">
        <v>65824.092654432039</v>
      </c>
      <c r="F42" s="53">
        <v>64688.606305614718</v>
      </c>
      <c r="G42" s="53">
        <v>66348.607122365458</v>
      </c>
      <c r="H42" s="53">
        <v>61942.103199195306</v>
      </c>
      <c r="I42" s="53">
        <v>64045.410880203992</v>
      </c>
      <c r="J42" s="53">
        <v>58625.73971809107</v>
      </c>
      <c r="K42" s="53">
        <v>60213.642425959784</v>
      </c>
      <c r="L42" s="53">
        <v>58606.148917851751</v>
      </c>
      <c r="M42" s="53">
        <v>52519.199626025358</v>
      </c>
      <c r="N42" s="53">
        <v>55504.230735144876</v>
      </c>
      <c r="O42" s="53">
        <v>55796.148973896314</v>
      </c>
      <c r="P42" s="53">
        <v>55823.187030776484</v>
      </c>
      <c r="Q42" s="53">
        <v>55499.474849400329</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5.713232049484164E-2</v>
      </c>
      <c r="D44" s="56">
        <v>8.222908636121401E-2</v>
      </c>
      <c r="E44" s="56">
        <v>0.10093516510662376</v>
      </c>
      <c r="F44" s="56">
        <v>0.13334426899779758</v>
      </c>
      <c r="G44" s="56">
        <v>0.15311154251148976</v>
      </c>
      <c r="H44" s="56">
        <v>0.16430745701577631</v>
      </c>
      <c r="I44" s="56">
        <v>0.15642056774279944</v>
      </c>
      <c r="J44" s="56">
        <v>0.13818419122549983</v>
      </c>
      <c r="K44" s="56">
        <v>0.16983523490195515</v>
      </c>
      <c r="L44" s="56">
        <v>0.1809222122049472</v>
      </c>
      <c r="M44" s="56">
        <v>0.18914295073003801</v>
      </c>
      <c r="N44" s="56">
        <v>0.1925471965090636</v>
      </c>
      <c r="O44" s="56">
        <v>0.18887374952889313</v>
      </c>
      <c r="P44" s="56">
        <v>0.20083033303527248</v>
      </c>
      <c r="Q44" s="56">
        <v>0.1923028563543947</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4589.5423990947165</v>
      </c>
      <c r="D47" s="61">
        <v>4709.9569724246185</v>
      </c>
      <c r="E47" s="61">
        <v>4688.2777386431098</v>
      </c>
      <c r="F47" s="61">
        <v>4717.310411571907</v>
      </c>
      <c r="G47" s="61">
        <v>4911.882817790658</v>
      </c>
      <c r="H47" s="61">
        <v>5244.0906634524581</v>
      </c>
      <c r="I47" s="61">
        <v>5768.4155371601637</v>
      </c>
      <c r="J47" s="61">
        <v>6836.5855975490922</v>
      </c>
      <c r="K47" s="61">
        <v>7839.7602553829111</v>
      </c>
      <c r="L47" s="61">
        <v>8665.0622704340531</v>
      </c>
      <c r="M47" s="61">
        <v>9001.4246410950145</v>
      </c>
      <c r="N47" s="61">
        <v>9142.4312652537774</v>
      </c>
      <c r="O47" s="61">
        <v>9182.9505462537272</v>
      </c>
      <c r="P47" s="61">
        <v>9401.102050035186</v>
      </c>
      <c r="Q47" s="61">
        <v>9345.3091618430208</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3705.8237268248809</v>
      </c>
      <c r="D48" s="61">
        <v>5627.0783336231616</v>
      </c>
      <c r="E48" s="61">
        <v>6643.9656600687977</v>
      </c>
      <c r="F48" s="61">
        <v>8625.8549203085131</v>
      </c>
      <c r="G48" s="61">
        <v>10158.737579994191</v>
      </c>
      <c r="H48" s="61">
        <v>10177.549458868563</v>
      </c>
      <c r="I48" s="61">
        <v>10018.019531202373</v>
      </c>
      <c r="J48" s="61">
        <v>8101.1504279410774</v>
      </c>
      <c r="K48" s="61">
        <v>10226.398105715212</v>
      </c>
      <c r="L48" s="61">
        <v>10603.154111030311</v>
      </c>
      <c r="M48" s="61">
        <v>9933.6363872463444</v>
      </c>
      <c r="N48" s="61">
        <v>10687.184022444348</v>
      </c>
      <c r="O48" s="61">
        <v>10538.427865972501</v>
      </c>
      <c r="P48" s="61">
        <v>11210.989242481144</v>
      </c>
      <c r="Q48" s="61">
        <v>10672.707539708574</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385.56009224312396</v>
      </c>
      <c r="D49" s="61">
        <v>313.93019058575305</v>
      </c>
      <c r="E49" s="61">
        <v>300.41897922740378</v>
      </c>
      <c r="F49" s="61">
        <v>285.38198376666321</v>
      </c>
      <c r="G49" s="61">
        <v>877.0545102475204</v>
      </c>
      <c r="H49" s="61">
        <v>1289.8681905034871</v>
      </c>
      <c r="I49" s="61">
        <v>1575.4079921658542</v>
      </c>
      <c r="J49" s="61">
        <v>1576.8284471561074</v>
      </c>
      <c r="K49" s="61">
        <v>1551.5285217569183</v>
      </c>
      <c r="L49" s="61">
        <v>1468.336002926372</v>
      </c>
      <c r="M49" s="61">
        <v>1310.1511915066264</v>
      </c>
      <c r="N49" s="61">
        <v>1456.1623676772062</v>
      </c>
      <c r="O49" s="61">
        <v>1359.5999190002019</v>
      </c>
      <c r="P49" s="61">
        <v>1387.7672749088354</v>
      </c>
      <c r="Q49" s="61">
        <v>1587.0683152682991</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8680.9262181627219</v>
      </c>
      <c r="D50" s="61">
        <v>10650.965496633533</v>
      </c>
      <c r="E50" s="61">
        <v>11632.662377939312</v>
      </c>
      <c r="F50" s="61">
        <v>13628.547315647083</v>
      </c>
      <c r="G50" s="61">
        <v>15947.67490803237</v>
      </c>
      <c r="H50" s="61">
        <v>16711.50831282451</v>
      </c>
      <c r="I50" s="61">
        <v>17361.843060528394</v>
      </c>
      <c r="J50" s="61">
        <v>16514.564472646278</v>
      </c>
      <c r="K50" s="61">
        <v>19617.686882855043</v>
      </c>
      <c r="L50" s="61">
        <v>20736.552384390736</v>
      </c>
      <c r="M50" s="61">
        <v>20245.212219847985</v>
      </c>
      <c r="N50" s="61">
        <v>21285.777655375332</v>
      </c>
      <c r="O50" s="61">
        <v>21080.97833122643</v>
      </c>
      <c r="P50" s="61">
        <v>21999.858567425163</v>
      </c>
      <c r="Q50" s="61">
        <v>21605.085016819892</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8680.9262181627219</v>
      </c>
      <c r="D51" s="61">
        <v>10650.965496633533</v>
      </c>
      <c r="E51" s="61">
        <v>11632.662377939312</v>
      </c>
      <c r="F51" s="61">
        <v>13628.547315647083</v>
      </c>
      <c r="G51" s="61">
        <v>15947.67490803237</v>
      </c>
      <c r="H51" s="61">
        <v>16711.50831282451</v>
      </c>
      <c r="I51" s="61">
        <v>17361.843060528394</v>
      </c>
      <c r="J51" s="61">
        <v>16514.564472646278</v>
      </c>
      <c r="K51" s="61">
        <v>19617.686882855043</v>
      </c>
      <c r="L51" s="61">
        <v>20736.552384390736</v>
      </c>
      <c r="M51" s="61">
        <v>20245.212219847985</v>
      </c>
      <c r="N51" s="61">
        <v>21285.777655375332</v>
      </c>
      <c r="O51" s="61">
        <v>21080.97833122643</v>
      </c>
      <c r="P51" s="61">
        <v>21999.858567425163</v>
      </c>
      <c r="Q51" s="61">
        <v>21605.085016819892</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8680.9262181627219</v>
      </c>
      <c r="D58" s="53">
        <v>10650.965496633533</v>
      </c>
      <c r="E58" s="53">
        <v>11632.662377939312</v>
      </c>
      <c r="F58" s="53">
        <v>13628.547315647083</v>
      </c>
      <c r="G58" s="53">
        <v>15947.67490803237</v>
      </c>
      <c r="H58" s="53">
        <v>16711.50831282451</v>
      </c>
      <c r="I58" s="53">
        <v>17361.843060528394</v>
      </c>
      <c r="J58" s="53">
        <v>16514.564472646278</v>
      </c>
      <c r="K58" s="53">
        <v>19617.686882855043</v>
      </c>
      <c r="L58" s="53">
        <v>20736.552384390736</v>
      </c>
      <c r="M58" s="53">
        <v>20245.212219847985</v>
      </c>
      <c r="N58" s="53">
        <v>21285.777655375332</v>
      </c>
      <c r="O58" s="53">
        <v>21080.97833122643</v>
      </c>
      <c r="P58" s="53">
        <v>21999.858567425163</v>
      </c>
      <c r="Q58" s="53">
        <v>21605.085016819892</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136607.13390656348</v>
      </c>
      <c r="D61" s="51">
        <v>140013.88362472533</v>
      </c>
      <c r="E61" s="51">
        <v>138410.74406706792</v>
      </c>
      <c r="F61" s="51">
        <v>137470.34332186871</v>
      </c>
      <c r="G61" s="51">
        <v>137043.73248304194</v>
      </c>
      <c r="H61" s="51">
        <v>128881.81518104518</v>
      </c>
      <c r="I61" s="51">
        <v>131227.5167138626</v>
      </c>
      <c r="J61" s="51">
        <v>125941.77597748954</v>
      </c>
      <c r="K61" s="51">
        <v>124637.22054867681</v>
      </c>
      <c r="L61" s="51">
        <v>121349.95906569101</v>
      </c>
      <c r="M61" s="51">
        <v>115941.11181673131</v>
      </c>
      <c r="N61" s="51">
        <v>118871.54207739086</v>
      </c>
      <c r="O61" s="51">
        <v>118443.96061361938</v>
      </c>
      <c r="P61" s="51">
        <v>117785.18264477623</v>
      </c>
      <c r="Q61" s="51">
        <v>118950.19740494699</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137445.06329881304</v>
      </c>
      <c r="D64" s="51">
        <v>141083.89211980833</v>
      </c>
      <c r="E64" s="51">
        <v>139674.97341300661</v>
      </c>
      <c r="F64" s="51">
        <v>138963.55756194412</v>
      </c>
      <c r="G64" s="51">
        <v>138777.87371260143</v>
      </c>
      <c r="H64" s="51">
        <v>130809.67991649729</v>
      </c>
      <c r="I64" s="51">
        <v>133319.87941884925</v>
      </c>
      <c r="J64" s="51">
        <v>128211.83976169316</v>
      </c>
      <c r="K64" s="51">
        <v>127052.24445930269</v>
      </c>
      <c r="L64" s="51">
        <v>123869.29609857095</v>
      </c>
      <c r="M64" s="51">
        <v>118520.88011095196</v>
      </c>
      <c r="N64" s="51">
        <v>121456.03888686457</v>
      </c>
      <c r="O64" s="51">
        <v>121052.60777228688</v>
      </c>
      <c r="P64" s="51">
        <v>120435.15454834339</v>
      </c>
      <c r="Q64" s="51">
        <v>121546.08143997834</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137445.06329881304</v>
      </c>
      <c r="D65" s="51">
        <v>141083.89211980833</v>
      </c>
      <c r="E65" s="51">
        <v>139674.97341300661</v>
      </c>
      <c r="F65" s="51">
        <v>138963.55756194412</v>
      </c>
      <c r="G65" s="51">
        <v>138777.87371260143</v>
      </c>
      <c r="H65" s="51">
        <v>130809.67991649729</v>
      </c>
      <c r="I65" s="51">
        <v>133319.87941884925</v>
      </c>
      <c r="J65" s="51">
        <v>128211.83976169316</v>
      </c>
      <c r="K65" s="51">
        <v>127052.24445930269</v>
      </c>
      <c r="L65" s="51">
        <v>123869.29609857095</v>
      </c>
      <c r="M65" s="51">
        <v>118520.88011095196</v>
      </c>
      <c r="N65" s="51">
        <v>121456.03888686457</v>
      </c>
      <c r="O65" s="51">
        <v>121052.60777228688</v>
      </c>
      <c r="P65" s="51">
        <v>120435.15454834339</v>
      </c>
      <c r="Q65" s="51">
        <v>121546.08143997834</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6.3159243481083899E-2</v>
      </c>
      <c r="D67" s="56">
        <v>7.5493845091746836E-2</v>
      </c>
      <c r="E67" s="56">
        <v>8.3283798762878961E-2</v>
      </c>
      <c r="F67" s="56">
        <v>9.8072815310388473E-2</v>
      </c>
      <c r="G67" s="56">
        <v>0.11491511205207545</v>
      </c>
      <c r="H67" s="56">
        <v>0.1277543704983633</v>
      </c>
      <c r="I67" s="56">
        <v>0.13022696342218348</v>
      </c>
      <c r="J67" s="56">
        <v>0.12880685982934051</v>
      </c>
      <c r="K67" s="56">
        <v>0.1544064567008808</v>
      </c>
      <c r="L67" s="56">
        <v>0.16740671851311156</v>
      </c>
      <c r="M67" s="56">
        <v>0.17081557444473633</v>
      </c>
      <c r="N67" s="56">
        <v>0.1752549963794133</v>
      </c>
      <c r="O67" s="56">
        <v>0.17414724654988056</v>
      </c>
      <c r="P67" s="56">
        <v>0.18266974165416369</v>
      </c>
      <c r="Q67" s="56">
        <v>0.17775221348858436</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91"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90">
        <v>5.1999999999999998E-2</v>
      </c>
      <c r="J71" s="182">
        <v>7.5600000000000001E-2</v>
      </c>
      <c r="K71" s="182"/>
      <c r="L71" s="182">
        <v>8.7400000000000005E-2</v>
      </c>
      <c r="M71" s="182"/>
      <c r="N71" s="182">
        <v>0.1051</v>
      </c>
      <c r="O71" s="182"/>
      <c r="P71" s="182">
        <v>0.12870000000000001</v>
      </c>
      <c r="Q71" s="182"/>
      <c r="R71" s="78"/>
      <c r="S71" s="79">
        <v>0.17</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105</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0</v>
      </c>
      <c r="D7" s="51">
        <v>0</v>
      </c>
      <c r="E7" s="51">
        <v>0</v>
      </c>
      <c r="F7" s="51">
        <v>0</v>
      </c>
      <c r="G7" s="51">
        <v>0</v>
      </c>
      <c r="H7" s="51">
        <v>0</v>
      </c>
      <c r="I7" s="51">
        <v>0</v>
      </c>
      <c r="J7" s="51">
        <v>0</v>
      </c>
      <c r="K7" s="51">
        <v>0</v>
      </c>
      <c r="L7" s="51">
        <v>0</v>
      </c>
      <c r="M7" s="51">
        <v>0</v>
      </c>
      <c r="N7" s="51">
        <v>0</v>
      </c>
      <c r="O7" s="51">
        <v>0</v>
      </c>
      <c r="P7" s="51">
        <v>0</v>
      </c>
      <c r="Q7" s="51">
        <v>0</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3.0524505588993979E-2</v>
      </c>
      <c r="D8" s="51">
        <v>4.0699340785325305E-2</v>
      </c>
      <c r="E8" s="51">
        <v>3.662940670679278E-2</v>
      </c>
      <c r="F8" s="51">
        <v>3.4885149244564546E-2</v>
      </c>
      <c r="G8" s="51">
        <v>3.3916117321104423E-2</v>
      </c>
      <c r="H8" s="51">
        <v>3.0524505588993979E-2</v>
      </c>
      <c r="I8" s="51">
        <v>2.7890677185524999</v>
      </c>
      <c r="J8" s="51">
        <v>9.1401718831326448</v>
      </c>
      <c r="K8" s="51">
        <v>13.846885137621461</v>
      </c>
      <c r="L8" s="51">
        <v>16.293371072212999</v>
      </c>
      <c r="M8" s="51">
        <v>16.148135547788698</v>
      </c>
      <c r="N8" s="51">
        <v>17.632443457106049</v>
      </c>
      <c r="O8" s="51">
        <v>19.0667474764487</v>
      </c>
      <c r="P8" s="51">
        <v>19.103564090190279</v>
      </c>
      <c r="Q8" s="51">
        <v>18.668556473808511</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3.8865004299226139E-2</v>
      </c>
      <c r="D9" s="51">
        <v>4.8667239896818579E-2</v>
      </c>
      <c r="E9" s="51">
        <v>8.6156491831470339E-2</v>
      </c>
      <c r="F9" s="51">
        <v>0.14987102321582116</v>
      </c>
      <c r="G9" s="51">
        <v>0.21969045571797077</v>
      </c>
      <c r="H9" s="51">
        <v>0.32975064488392092</v>
      </c>
      <c r="I9" s="51">
        <v>0.54969905417024945</v>
      </c>
      <c r="J9" s="51">
        <v>1.0263972484952708</v>
      </c>
      <c r="K9" s="51">
        <v>1.8525365434221841</v>
      </c>
      <c r="L9" s="51">
        <v>4.0503009458297505</v>
      </c>
      <c r="M9" s="51">
        <v>7.1874462596732593</v>
      </c>
      <c r="N9" s="51">
        <v>10.890713671539123</v>
      </c>
      <c r="O9" s="51">
        <v>12.548323301805677</v>
      </c>
      <c r="P9" s="51">
        <v>14.790455717970765</v>
      </c>
      <c r="Q9" s="51">
        <v>17.153310404127257</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-4.7730998479155481E-18</v>
      </c>
      <c r="D11" s="51">
        <v>0</v>
      </c>
      <c r="E11" s="51">
        <v>1.3327601031814277E-2</v>
      </c>
      <c r="F11" s="51">
        <v>0.12355975924333616</v>
      </c>
      <c r="G11" s="51">
        <v>0.99226139294926896</v>
      </c>
      <c r="H11" s="51">
        <v>2.2801375752364574</v>
      </c>
      <c r="I11" s="51">
        <v>3.0201203783319004</v>
      </c>
      <c r="J11" s="51">
        <v>4.4376612209802229</v>
      </c>
      <c r="K11" s="51">
        <v>4.283662940670677</v>
      </c>
      <c r="L11" s="51">
        <v>4.2015477214101455</v>
      </c>
      <c r="M11" s="51">
        <v>4.3406706792777294</v>
      </c>
      <c r="N11" s="51">
        <v>4.4055030094582976</v>
      </c>
      <c r="O11" s="51">
        <v>4.4730008598452269</v>
      </c>
      <c r="P11" s="51">
        <v>4.449699054170245</v>
      </c>
      <c r="Q11" s="51">
        <v>4.8921754084264846</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6.9389509888220124E-2</v>
      </c>
      <c r="D12" s="53">
        <v>8.9366580682143884E-2</v>
      </c>
      <c r="E12" s="53">
        <v>0.1361134995700774</v>
      </c>
      <c r="F12" s="53">
        <v>0.30831593170372185</v>
      </c>
      <c r="G12" s="53">
        <v>1.245867965988344</v>
      </c>
      <c r="H12" s="53">
        <v>2.6404127257093721</v>
      </c>
      <c r="I12" s="53">
        <v>6.3588871510546499</v>
      </c>
      <c r="J12" s="53">
        <v>14.604230352608139</v>
      </c>
      <c r="K12" s="53">
        <v>19.983084621714323</v>
      </c>
      <c r="L12" s="53">
        <v>24.545219739452897</v>
      </c>
      <c r="M12" s="53">
        <v>27.676252486739685</v>
      </c>
      <c r="N12" s="53">
        <v>32.928660138103474</v>
      </c>
      <c r="O12" s="53">
        <v>36.088071638099606</v>
      </c>
      <c r="P12" s="53">
        <v>38.343718862331293</v>
      </c>
      <c r="Q12" s="53">
        <v>40.71404228636225</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361.29036973344796</v>
      </c>
      <c r="D15" s="53">
        <v>376.34746345657783</v>
      </c>
      <c r="E15" s="53">
        <v>400.03069647463451</v>
      </c>
      <c r="F15" s="53">
        <v>418.83903697334478</v>
      </c>
      <c r="G15" s="53">
        <v>436.70765262252797</v>
      </c>
      <c r="H15" s="53">
        <v>448.4256233877901</v>
      </c>
      <c r="I15" s="53">
        <v>457.61977644024074</v>
      </c>
      <c r="J15" s="53">
        <v>423.86947549441101</v>
      </c>
      <c r="K15" s="53">
        <v>405.5909716251075</v>
      </c>
      <c r="L15" s="53">
        <v>368.88607050730872</v>
      </c>
      <c r="M15" s="53">
        <v>374.0705073086844</v>
      </c>
      <c r="N15" s="53">
        <v>389.89819432502145</v>
      </c>
      <c r="O15" s="53">
        <v>420.26122098022358</v>
      </c>
      <c r="P15" s="53">
        <v>430.29793637145309</v>
      </c>
      <c r="Q15" s="53">
        <v>435.1304385210662</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1.9206022551725963E-4</v>
      </c>
      <c r="D16" s="56">
        <v>2.3745764050421138E-4</v>
      </c>
      <c r="E16" s="56">
        <v>3.4025763715037354E-4</v>
      </c>
      <c r="F16" s="56">
        <v>7.3612033379625815E-4</v>
      </c>
      <c r="G16" s="56">
        <v>2.852864973871252E-3</v>
      </c>
      <c r="H16" s="56">
        <v>5.888184323102323E-3</v>
      </c>
      <c r="I16" s="56">
        <v>1.3895568938299673E-2</v>
      </c>
      <c r="J16" s="56">
        <v>3.4454546026399829E-2</v>
      </c>
      <c r="K16" s="56">
        <v>4.9269056807765735E-2</v>
      </c>
      <c r="L16" s="56">
        <v>6.6538754650445883E-2</v>
      </c>
      <c r="M16" s="56">
        <v>7.3986726956533716E-2</v>
      </c>
      <c r="N16" s="56">
        <v>8.4454507913555368E-2</v>
      </c>
      <c r="O16" s="56">
        <v>8.5870572483293245E-2</v>
      </c>
      <c r="P16" s="56">
        <v>8.9109697308032684E-2</v>
      </c>
      <c r="Q16" s="56">
        <v>9.3567442500097908E-2</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14.139677080347759</v>
      </c>
      <c r="H22" s="51">
        <v>15.023406897869494</v>
      </c>
      <c r="I22" s="57">
        <v>15.023406897869494</v>
      </c>
      <c r="J22" s="51">
        <v>0</v>
      </c>
      <c r="K22" s="51">
        <v>0</v>
      </c>
      <c r="L22" s="51">
        <v>5.1099999999999994</v>
      </c>
      <c r="M22" s="51">
        <v>9.7199999999999989</v>
      </c>
      <c r="N22" s="51">
        <v>9.4499999999999993</v>
      </c>
      <c r="O22" s="51">
        <v>8.7799999999999994</v>
      </c>
      <c r="P22" s="51">
        <v>8.57</v>
      </c>
      <c r="Q22" s="51">
        <v>8.9499999999999993</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1.77</v>
      </c>
      <c r="M23" s="61">
        <v>6.09</v>
      </c>
      <c r="N23" s="61">
        <v>5.97</v>
      </c>
      <c r="O23" s="61">
        <v>8.52</v>
      </c>
      <c r="P23" s="61">
        <v>8.57</v>
      </c>
      <c r="Q23" s="61">
        <v>8.9499999999999993</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3.34</v>
      </c>
      <c r="M24" s="61">
        <v>3.63</v>
      </c>
      <c r="N24" s="61">
        <v>3.48</v>
      </c>
      <c r="O24" s="61">
        <v>0.26</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15.90713671539123</v>
      </c>
      <c r="K27" s="51">
        <v>15.90713671539123</v>
      </c>
      <c r="L27" s="51">
        <v>9.9134068978694945</v>
      </c>
      <c r="M27" s="51">
        <v>1.0279927390861587E-3</v>
      </c>
      <c r="N27" s="51">
        <v>0.27000000000000135</v>
      </c>
      <c r="O27" s="51">
        <v>6.0000000000000497E-2</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0</v>
      </c>
      <c r="D29" s="53">
        <v>0</v>
      </c>
      <c r="E29" s="53">
        <v>0</v>
      </c>
      <c r="F29" s="53">
        <v>0</v>
      </c>
      <c r="G29" s="53">
        <v>14.139677080347759</v>
      </c>
      <c r="H29" s="53">
        <v>15.023406897869494</v>
      </c>
      <c r="I29" s="63">
        <v>15.023406897869494</v>
      </c>
      <c r="J29" s="53">
        <v>0</v>
      </c>
      <c r="K29" s="53">
        <v>0</v>
      </c>
      <c r="L29" s="53">
        <v>6.88</v>
      </c>
      <c r="M29" s="53">
        <v>15.809999999999999</v>
      </c>
      <c r="N29" s="53">
        <v>15.42</v>
      </c>
      <c r="O29" s="53">
        <v>17.3</v>
      </c>
      <c r="P29" s="53">
        <v>17.14</v>
      </c>
      <c r="Q29" s="53">
        <v>17.899999999999999</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653.19575809687592</v>
      </c>
      <c r="D32" s="53">
        <v>666.547243718353</v>
      </c>
      <c r="E32" s="53">
        <v>663.46613165185818</v>
      </c>
      <c r="F32" s="53">
        <v>707.62873793828226</v>
      </c>
      <c r="G32" s="53">
        <v>736.14693799560519</v>
      </c>
      <c r="H32" s="53">
        <v>738.05770516862515</v>
      </c>
      <c r="I32" s="53">
        <v>753.46326550109859</v>
      </c>
      <c r="J32" s="53">
        <v>732.77921085315745</v>
      </c>
      <c r="K32" s="53">
        <v>677.31919365625288</v>
      </c>
      <c r="L32" s="53">
        <v>610.70507308684432</v>
      </c>
      <c r="M32" s="53">
        <v>589.99713384924041</v>
      </c>
      <c r="N32" s="53">
        <v>611.56389032196432</v>
      </c>
      <c r="O32" s="53">
        <v>643.5490856979078</v>
      </c>
      <c r="P32" s="53">
        <v>662.70036209037937</v>
      </c>
      <c r="Q32" s="53">
        <v>666.4028279354161</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0</v>
      </c>
      <c r="D34" s="56">
        <v>0</v>
      </c>
      <c r="E34" s="56">
        <v>0</v>
      </c>
      <c r="F34" s="56">
        <v>0</v>
      </c>
      <c r="G34" s="56">
        <v>1.9207683073229294E-2</v>
      </c>
      <c r="H34" s="56">
        <v>2.0355328306527299E-2</v>
      </c>
      <c r="I34" s="66">
        <v>1.993913649908071E-2</v>
      </c>
      <c r="J34" s="56">
        <v>0</v>
      </c>
      <c r="K34" s="56">
        <v>0</v>
      </c>
      <c r="L34" s="56">
        <v>1.1265667018655404E-2</v>
      </c>
      <c r="M34" s="56">
        <v>2.6796740344911342E-2</v>
      </c>
      <c r="N34" s="56">
        <v>2.5214045897775254E-2</v>
      </c>
      <c r="O34" s="56">
        <v>2.6882176331955658E-2</v>
      </c>
      <c r="P34" s="56">
        <v>2.5863876014696429E-2</v>
      </c>
      <c r="Q34" s="56">
        <v>2.6860630311933135E-2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49.97611541033725</v>
      </c>
      <c r="D37" s="51">
        <v>50.945829750644883</v>
      </c>
      <c r="E37" s="51">
        <v>53.979172637814081</v>
      </c>
      <c r="F37" s="51">
        <v>69.203210088850668</v>
      </c>
      <c r="G37" s="51">
        <v>75.890895194420565</v>
      </c>
      <c r="H37" s="51">
        <v>87.142925384541897</v>
      </c>
      <c r="I37" s="57">
        <v>86.665233591286906</v>
      </c>
      <c r="J37" s="51">
        <v>92.122862329225185</v>
      </c>
      <c r="K37" s="51">
        <v>92.218400687876183</v>
      </c>
      <c r="L37" s="51">
        <v>92.93493837775867</v>
      </c>
      <c r="M37" s="51">
        <v>96.18324257189262</v>
      </c>
      <c r="N37" s="51">
        <v>107.4209420082163</v>
      </c>
      <c r="O37" s="51">
        <v>111.26636094391898</v>
      </c>
      <c r="P37" s="51">
        <v>125.80122050253176</v>
      </c>
      <c r="Q37" s="51">
        <v>137.5896746918888</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9.553835865099837E-2</v>
      </c>
      <c r="I38" s="57">
        <v>0.11942294831374797</v>
      </c>
      <c r="J38" s="51">
        <v>0.74042227954523743</v>
      </c>
      <c r="K38" s="51">
        <v>0.74042227954523743</v>
      </c>
      <c r="L38" s="51">
        <v>1.0031527658354829</v>
      </c>
      <c r="M38" s="51">
        <v>1.0748065348237317</v>
      </c>
      <c r="N38" s="51">
        <v>1.2181140728002293</v>
      </c>
      <c r="O38" s="51">
        <v>1.1942294831374798</v>
      </c>
      <c r="P38" s="51">
        <v>1.2871405369255757</v>
      </c>
      <c r="Q38" s="51">
        <v>1.2861851533390656</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45.216394382344511</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49.97611541033725</v>
      </c>
      <c r="D40" s="53">
        <v>50.945829750644883</v>
      </c>
      <c r="E40" s="53">
        <v>53.979172637814081</v>
      </c>
      <c r="F40" s="53">
        <v>69.203210088850668</v>
      </c>
      <c r="G40" s="53">
        <v>75.890895194420565</v>
      </c>
      <c r="H40" s="53">
        <v>87.238463743192895</v>
      </c>
      <c r="I40" s="53">
        <v>86.784656539600661</v>
      </c>
      <c r="J40" s="53">
        <v>92.863284608770428</v>
      </c>
      <c r="K40" s="53">
        <v>92.958822967421426</v>
      </c>
      <c r="L40" s="53">
        <v>93.93809114359415</v>
      </c>
      <c r="M40" s="53">
        <v>97.258049106716356</v>
      </c>
      <c r="N40" s="53">
        <v>108.63905608101653</v>
      </c>
      <c r="O40" s="53">
        <v>112.46059042705646</v>
      </c>
      <c r="P40" s="53">
        <v>127.08836103945734</v>
      </c>
      <c r="Q40" s="53">
        <v>184.09225422757237</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539.4711951848667</v>
      </c>
      <c r="D42" s="53">
        <v>511.00212572848</v>
      </c>
      <c r="E42" s="53">
        <v>517.32504538072033</v>
      </c>
      <c r="F42" s="53">
        <v>529.32299130600938</v>
      </c>
      <c r="G42" s="53">
        <v>524.42579057991782</v>
      </c>
      <c r="H42" s="53">
        <v>503.78663896054275</v>
      </c>
      <c r="I42" s="53">
        <v>460.53427438616598</v>
      </c>
      <c r="J42" s="53">
        <v>463.92915830706022</v>
      </c>
      <c r="K42" s="53">
        <v>425.71567784465464</v>
      </c>
      <c r="L42" s="53">
        <v>415.33698767555171</v>
      </c>
      <c r="M42" s="53">
        <v>436.84028374892517</v>
      </c>
      <c r="N42" s="53">
        <v>450.17435750453802</v>
      </c>
      <c r="O42" s="53">
        <v>458.27710900926718</v>
      </c>
      <c r="P42" s="53">
        <v>486.34141050444248</v>
      </c>
      <c r="Q42" s="53">
        <v>500.85148218209616</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9.2639080374275345E-2</v>
      </c>
      <c r="D44" s="56">
        <v>9.969788223095348E-2</v>
      </c>
      <c r="E44" s="56">
        <v>0.1043428558501138</v>
      </c>
      <c r="F44" s="56">
        <v>0.13073909734792397</v>
      </c>
      <c r="G44" s="56">
        <v>0.14471236265954671</v>
      </c>
      <c r="H44" s="56">
        <v>0.17316549705087658</v>
      </c>
      <c r="I44" s="56">
        <v>0.18844342618206569</v>
      </c>
      <c r="J44" s="56">
        <v>0.20016694994477394</v>
      </c>
      <c r="K44" s="56">
        <v>0.21835893720912594</v>
      </c>
      <c r="L44" s="56">
        <v>0.22617318931627553</v>
      </c>
      <c r="M44" s="56">
        <v>0.22263983594199754</v>
      </c>
      <c r="N44" s="56">
        <v>0.2413266199417442</v>
      </c>
      <c r="O44" s="56">
        <v>0.2453986642932722</v>
      </c>
      <c r="P44" s="56">
        <v>0.26131511381611305</v>
      </c>
      <c r="Q44" s="56">
        <v>0.36755856930985653</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6.9389509888220111E-2</v>
      </c>
      <c r="D47" s="61">
        <v>8.9366580682143884E-2</v>
      </c>
      <c r="E47" s="61">
        <v>0.13611349957007737</v>
      </c>
      <c r="F47" s="61">
        <v>0.30831593170372185</v>
      </c>
      <c r="G47" s="61">
        <v>1.245867965988344</v>
      </c>
      <c r="H47" s="61">
        <v>2.6404127257093721</v>
      </c>
      <c r="I47" s="61">
        <v>6.358887151054649</v>
      </c>
      <c r="J47" s="61">
        <v>14.604230352608139</v>
      </c>
      <c r="K47" s="61">
        <v>19.983084621714323</v>
      </c>
      <c r="L47" s="61">
        <v>24.545219739452897</v>
      </c>
      <c r="M47" s="61">
        <v>27.676252486739688</v>
      </c>
      <c r="N47" s="61">
        <v>32.928660138103467</v>
      </c>
      <c r="O47" s="61">
        <v>36.088071638099606</v>
      </c>
      <c r="P47" s="61">
        <v>38.343718862331286</v>
      </c>
      <c r="Q47" s="61">
        <v>40.71404228636225</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49.97611541033725</v>
      </c>
      <c r="D48" s="61">
        <v>50.945829750644883</v>
      </c>
      <c r="E48" s="61">
        <v>53.979172637814081</v>
      </c>
      <c r="F48" s="61">
        <v>69.203210088850668</v>
      </c>
      <c r="G48" s="61">
        <v>75.890895194420565</v>
      </c>
      <c r="H48" s="61">
        <v>87.238463743192895</v>
      </c>
      <c r="I48" s="61">
        <v>86.784656539600661</v>
      </c>
      <c r="J48" s="61">
        <v>92.863284608770428</v>
      </c>
      <c r="K48" s="61">
        <v>92.958822967421426</v>
      </c>
      <c r="L48" s="61">
        <v>93.93809114359415</v>
      </c>
      <c r="M48" s="61">
        <v>97.258049106716356</v>
      </c>
      <c r="N48" s="61">
        <v>108.63905608101653</v>
      </c>
      <c r="O48" s="61">
        <v>112.46059042705646</v>
      </c>
      <c r="P48" s="61">
        <v>127.08836103945734</v>
      </c>
      <c r="Q48" s="61">
        <v>184.09225422757237</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0</v>
      </c>
      <c r="D49" s="61">
        <v>0</v>
      </c>
      <c r="E49" s="61">
        <v>0</v>
      </c>
      <c r="F49" s="61">
        <v>0</v>
      </c>
      <c r="G49" s="61">
        <v>14.139677080347759</v>
      </c>
      <c r="H49" s="61">
        <v>15.023406897869494</v>
      </c>
      <c r="I49" s="61">
        <v>15.023406897869494</v>
      </c>
      <c r="J49" s="61">
        <v>0</v>
      </c>
      <c r="K49" s="61">
        <v>0</v>
      </c>
      <c r="L49" s="61">
        <v>5.1099999999999994</v>
      </c>
      <c r="M49" s="61">
        <v>9.7199999999999989</v>
      </c>
      <c r="N49" s="61">
        <v>9.4499999999999993</v>
      </c>
      <c r="O49" s="61">
        <v>8.7799999999999994</v>
      </c>
      <c r="P49" s="61">
        <v>8.57</v>
      </c>
      <c r="Q49" s="61">
        <v>8.9499999999999993</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50.045504920225468</v>
      </c>
      <c r="D50" s="61">
        <v>51.035196331327029</v>
      </c>
      <c r="E50" s="61">
        <v>54.11528613738416</v>
      </c>
      <c r="F50" s="61">
        <v>69.511526020554385</v>
      </c>
      <c r="G50" s="61">
        <v>91.276440240756671</v>
      </c>
      <c r="H50" s="61">
        <v>104.90228336677175</v>
      </c>
      <c r="I50" s="61">
        <v>108.1669505885248</v>
      </c>
      <c r="J50" s="61">
        <v>107.46751496137857</v>
      </c>
      <c r="K50" s="61">
        <v>112.94190758913575</v>
      </c>
      <c r="L50" s="61">
        <v>123.59331088304704</v>
      </c>
      <c r="M50" s="61">
        <v>134.65430159345604</v>
      </c>
      <c r="N50" s="61">
        <v>151.01771621911999</v>
      </c>
      <c r="O50" s="61">
        <v>157.32866206515607</v>
      </c>
      <c r="P50" s="61">
        <v>174.00207990178862</v>
      </c>
      <c r="Q50" s="61">
        <v>233.75629651393461</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50.045504920225468</v>
      </c>
      <c r="D51" s="61">
        <v>51.035196331327029</v>
      </c>
      <c r="E51" s="61">
        <v>54.11528613738416</v>
      </c>
      <c r="F51" s="61">
        <v>69.511526020554385</v>
      </c>
      <c r="G51" s="61">
        <v>91.276440240756671</v>
      </c>
      <c r="H51" s="61">
        <v>104.90228336677175</v>
      </c>
      <c r="I51" s="61">
        <v>108.1669505885248</v>
      </c>
      <c r="J51" s="61">
        <v>107.46751496137857</v>
      </c>
      <c r="K51" s="61">
        <v>112.94190758913575</v>
      </c>
      <c r="L51" s="61">
        <v>123.59331088304704</v>
      </c>
      <c r="M51" s="61">
        <v>134.65430159345604</v>
      </c>
      <c r="N51" s="61">
        <v>151.01771621911999</v>
      </c>
      <c r="O51" s="61">
        <v>157.32866206515607</v>
      </c>
      <c r="P51" s="61">
        <v>174.00207990178862</v>
      </c>
      <c r="Q51" s="61">
        <v>233.75629651393461</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50.045504920225468</v>
      </c>
      <c r="D58" s="53">
        <v>51.035196331327029</v>
      </c>
      <c r="E58" s="53">
        <v>54.11528613738416</v>
      </c>
      <c r="F58" s="53">
        <v>69.511526020554385</v>
      </c>
      <c r="G58" s="53">
        <v>91.276440240756671</v>
      </c>
      <c r="H58" s="53">
        <v>104.90228336677175</v>
      </c>
      <c r="I58" s="53">
        <v>108.1669505885248</v>
      </c>
      <c r="J58" s="53">
        <v>107.46751496137857</v>
      </c>
      <c r="K58" s="53">
        <v>112.94190758913575</v>
      </c>
      <c r="L58" s="53">
        <v>123.59331088304704</v>
      </c>
      <c r="M58" s="53">
        <v>134.65430159345604</v>
      </c>
      <c r="N58" s="53">
        <v>151.01771621911999</v>
      </c>
      <c r="O58" s="53">
        <v>157.32866206515607</v>
      </c>
      <c r="P58" s="53">
        <v>174.00207990178862</v>
      </c>
      <c r="Q58" s="53">
        <v>233.75629651393461</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1863.5272284322157</v>
      </c>
      <c r="D61" s="51">
        <v>1859.8455861278303</v>
      </c>
      <c r="E61" s="51">
        <v>1896.1269465940572</v>
      </c>
      <c r="F61" s="51">
        <v>1957.5970430877996</v>
      </c>
      <c r="G61" s="51">
        <v>1996.9317139581542</v>
      </c>
      <c r="H61" s="51">
        <v>1968.6375513518678</v>
      </c>
      <c r="I61" s="51">
        <v>1956.1174882965508</v>
      </c>
      <c r="J61" s="51">
        <v>1945.9701060475782</v>
      </c>
      <c r="K61" s="51">
        <v>1786.9926531002195</v>
      </c>
      <c r="L61" s="51">
        <v>1641.4486815706505</v>
      </c>
      <c r="M61" s="51">
        <v>1643.6197907709943</v>
      </c>
      <c r="N61" s="51">
        <v>1696.4483940001912</v>
      </c>
      <c r="O61" s="51">
        <v>1798.6601585936753</v>
      </c>
      <c r="P61" s="51">
        <v>1894.2597863523456</v>
      </c>
      <c r="Q61" s="51">
        <v>1883.8112820292349</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1863.5272284322157</v>
      </c>
      <c r="D64" s="51">
        <v>1859.8455861278303</v>
      </c>
      <c r="E64" s="51">
        <v>1896.1269465940572</v>
      </c>
      <c r="F64" s="51">
        <v>1957.5970430877996</v>
      </c>
      <c r="G64" s="51">
        <v>1996.9317139581542</v>
      </c>
      <c r="H64" s="51">
        <v>1968.6375513518678</v>
      </c>
      <c r="I64" s="51">
        <v>1956.1174882965508</v>
      </c>
      <c r="J64" s="51">
        <v>1945.9701060475782</v>
      </c>
      <c r="K64" s="51">
        <v>1786.9926531002195</v>
      </c>
      <c r="L64" s="51">
        <v>1641.4486815706505</v>
      </c>
      <c r="M64" s="51">
        <v>1643.6197907709943</v>
      </c>
      <c r="N64" s="51">
        <v>1696.4483940001912</v>
      </c>
      <c r="O64" s="51">
        <v>1798.6601585936753</v>
      </c>
      <c r="P64" s="51">
        <v>1894.2597863523456</v>
      </c>
      <c r="Q64" s="51">
        <v>1929.0276764115795</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1629.5779810260819</v>
      </c>
      <c r="D65" s="51">
        <v>1629.9578966752649</v>
      </c>
      <c r="E65" s="51">
        <v>1658.2542555555551</v>
      </c>
      <c r="F65" s="51">
        <v>1735.9499552784939</v>
      </c>
      <c r="G65" s="51">
        <v>1777.9585249928346</v>
      </c>
      <c r="H65" s="51">
        <v>1770.6181613738415</v>
      </c>
      <c r="I65" s="51">
        <v>1752.3157197000091</v>
      </c>
      <c r="J65" s="51">
        <v>1716.4708156033246</v>
      </c>
      <c r="K65" s="51">
        <v>1582.5428037183526</v>
      </c>
      <c r="L65" s="51">
        <v>1461.5484222814557</v>
      </c>
      <c r="M65" s="51">
        <v>1468.0222227973627</v>
      </c>
      <c r="N65" s="51">
        <v>1520.9207436713482</v>
      </c>
      <c r="O65" s="51">
        <v>1595.744320842266</v>
      </c>
      <c r="P65" s="51">
        <v>1658.6211313385402</v>
      </c>
      <c r="Q65" s="51">
        <v>1683.8385908843795</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3.0710714984448769E-2</v>
      </c>
      <c r="D67" s="56">
        <v>3.1310745164293483E-2</v>
      </c>
      <c r="E67" s="56">
        <v>3.2633889499203629E-2</v>
      </c>
      <c r="F67" s="56">
        <v>4.0042355949946054E-2</v>
      </c>
      <c r="G67" s="56">
        <v>5.1337778107689282E-2</v>
      </c>
      <c r="H67" s="56">
        <v>5.9246135420511534E-2</v>
      </c>
      <c r="I67" s="56">
        <v>6.17280033343778E-2</v>
      </c>
      <c r="J67" s="56">
        <v>6.260957890134862E-2</v>
      </c>
      <c r="K67" s="56">
        <v>7.1367363539088319E-2</v>
      </c>
      <c r="L67" s="56">
        <v>8.4563267968993924E-2</v>
      </c>
      <c r="M67" s="56">
        <v>9.1724974937278547E-2</v>
      </c>
      <c r="N67" s="56">
        <v>9.9293613324372546E-2</v>
      </c>
      <c r="O67" s="56">
        <v>9.8592650470543317E-2</v>
      </c>
      <c r="P67" s="56">
        <v>0.10490767096483661</v>
      </c>
      <c r="Q67" s="56">
        <v>0.13882345836435664</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91"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90">
        <v>2.9000000000000001E-2</v>
      </c>
      <c r="J71" s="182">
        <v>4.9200000000000008E-2</v>
      </c>
      <c r="K71" s="182"/>
      <c r="L71" s="182">
        <v>5.9300000000000005E-2</v>
      </c>
      <c r="M71" s="182"/>
      <c r="N71" s="182">
        <v>7.4450000000000002E-2</v>
      </c>
      <c r="O71" s="182"/>
      <c r="P71" s="182">
        <v>9.4649999999999998E-2</v>
      </c>
      <c r="Q71" s="182"/>
      <c r="R71" s="78"/>
      <c r="S71" s="79">
        <v>0.13</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87</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260.99188524521867</v>
      </c>
      <c r="D7" s="51">
        <v>253.43234936889453</v>
      </c>
      <c r="E7" s="51">
        <v>249.50804654223768</v>
      </c>
      <c r="F7" s="51">
        <v>250.24936136335958</v>
      </c>
      <c r="G7" s="51">
        <v>251.2249926516572</v>
      </c>
      <c r="H7" s="51">
        <v>251.69116219362195</v>
      </c>
      <c r="I7" s="51">
        <v>260.82097056980649</v>
      </c>
      <c r="J7" s="51">
        <v>266.3125807431332</v>
      </c>
      <c r="K7" s="51">
        <v>270.01050064176195</v>
      </c>
      <c r="L7" s="51">
        <v>262.72999954934426</v>
      </c>
      <c r="M7" s="51">
        <v>257.74584756213807</v>
      </c>
      <c r="N7" s="51">
        <v>251.43453429660804</v>
      </c>
      <c r="O7" s="51">
        <v>245.53390999422206</v>
      </c>
      <c r="P7" s="51">
        <v>256.21561379535768</v>
      </c>
      <c r="Q7" s="51">
        <v>257.0363257689005</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3.9250950096158261</v>
      </c>
      <c r="D8" s="51">
        <v>3.9247157733830136</v>
      </c>
      <c r="E8" s="51">
        <v>3.9417115445535589</v>
      </c>
      <c r="F8" s="51">
        <v>4.2441423043852105</v>
      </c>
      <c r="G8" s="51">
        <v>4.5013882234022295</v>
      </c>
      <c r="H8" s="51">
        <v>4.6808428415469487</v>
      </c>
      <c r="I8" s="51">
        <v>4.7593886312142644</v>
      </c>
      <c r="J8" s="51">
        <v>5.5557842505015778</v>
      </c>
      <c r="K8" s="51">
        <v>8.470024912132132</v>
      </c>
      <c r="L8" s="51">
        <v>10.802373950919803</v>
      </c>
      <c r="M8" s="51">
        <v>11.936494399969796</v>
      </c>
      <c r="N8" s="51">
        <v>12.511212759975603</v>
      </c>
      <c r="O8" s="51">
        <v>12.233930361015556</v>
      </c>
      <c r="P8" s="51">
        <v>12.694939325734399</v>
      </c>
      <c r="Q8" s="51">
        <v>12.873969113003058</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0</v>
      </c>
      <c r="K9" s="51">
        <v>8.598452278589854E-4</v>
      </c>
      <c r="L9" s="51">
        <v>5.7609630266552024E-3</v>
      </c>
      <c r="M9" s="51">
        <v>8.5124677558039569E-3</v>
      </c>
      <c r="N9" s="51">
        <v>2.0206362854686154E-2</v>
      </c>
      <c r="O9" s="51">
        <v>3.2846087704213239E-2</v>
      </c>
      <c r="P9" s="51">
        <v>3.7833190025795355E-2</v>
      </c>
      <c r="Q9" s="51">
        <v>0.10945829750644882</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0.50472914875322439</v>
      </c>
      <c r="D10" s="51">
        <v>0.48202923473774717</v>
      </c>
      <c r="E10" s="51">
        <v>0.56947549441100598</v>
      </c>
      <c r="F10" s="51">
        <v>0.42175408426483235</v>
      </c>
      <c r="G10" s="51">
        <v>0.44402407566638008</v>
      </c>
      <c r="H10" s="51">
        <v>0.32949269131556319</v>
      </c>
      <c r="I10" s="51">
        <v>0.72304385210662092</v>
      </c>
      <c r="J10" s="51">
        <v>1.1030094582975063</v>
      </c>
      <c r="K10" s="51">
        <v>5.5382631126397248</v>
      </c>
      <c r="L10" s="51">
        <v>18.462166809974203</v>
      </c>
      <c r="M10" s="51">
        <v>27.423559759243332</v>
      </c>
      <c r="N10" s="51">
        <v>32.483576956147893</v>
      </c>
      <c r="O10" s="51">
        <v>36.706706792777304</v>
      </c>
      <c r="P10" s="51">
        <v>45.165778159931207</v>
      </c>
      <c r="Q10" s="51">
        <v>48.973774720550296</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2.7384350816852825</v>
      </c>
      <c r="D11" s="51">
        <v>3.113069647463484</v>
      </c>
      <c r="E11" s="51">
        <v>3.091573516766982</v>
      </c>
      <c r="F11" s="51">
        <v>3.1490111779879442</v>
      </c>
      <c r="G11" s="51">
        <v>3.4063628546861744</v>
      </c>
      <c r="H11" s="51">
        <v>3.7871023215821253</v>
      </c>
      <c r="I11" s="51">
        <v>4.8977644024075913</v>
      </c>
      <c r="J11" s="51">
        <v>9.0591573516767276</v>
      </c>
      <c r="K11" s="51">
        <v>19.206878761822846</v>
      </c>
      <c r="L11" s="51">
        <v>24.641960447119509</v>
      </c>
      <c r="M11" s="51">
        <v>30.096732588134149</v>
      </c>
      <c r="N11" s="51">
        <v>33.68108340498712</v>
      </c>
      <c r="O11" s="51">
        <v>34.126827171109198</v>
      </c>
      <c r="P11" s="51">
        <v>34.854858125537412</v>
      </c>
      <c r="Q11" s="51">
        <v>32.163370593293202</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268.16014448527295</v>
      </c>
      <c r="D12" s="53">
        <v>260.95216402447875</v>
      </c>
      <c r="E12" s="53">
        <v>257.1108070979692</v>
      </c>
      <c r="F12" s="53">
        <v>258.06426892999752</v>
      </c>
      <c r="G12" s="53">
        <v>259.57676780541198</v>
      </c>
      <c r="H12" s="53">
        <v>260.48860004806659</v>
      </c>
      <c r="I12" s="53">
        <v>271.20116745553497</v>
      </c>
      <c r="J12" s="53">
        <v>282.03053180360899</v>
      </c>
      <c r="K12" s="53">
        <v>303.22652727358451</v>
      </c>
      <c r="L12" s="53">
        <v>316.6422617203844</v>
      </c>
      <c r="M12" s="53">
        <v>327.21114677724114</v>
      </c>
      <c r="N12" s="53">
        <v>330.13061378057336</v>
      </c>
      <c r="O12" s="53">
        <v>328.63422040682838</v>
      </c>
      <c r="P12" s="53">
        <v>348.96902259658657</v>
      </c>
      <c r="Q12" s="53">
        <v>351.15689849325349</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583.49097162510748</v>
      </c>
      <c r="D15" s="53">
        <v>606.53482373172824</v>
      </c>
      <c r="E15" s="53">
        <v>636.19948409286326</v>
      </c>
      <c r="F15" s="53">
        <v>668.18572656921754</v>
      </c>
      <c r="G15" s="53">
        <v>670.16337059329317</v>
      </c>
      <c r="H15" s="53">
        <v>621.06620808254513</v>
      </c>
      <c r="I15" s="53">
        <v>644.93233018056742</v>
      </c>
      <c r="J15" s="53">
        <v>631.02854686156502</v>
      </c>
      <c r="K15" s="53">
        <v>675.68555460017194</v>
      </c>
      <c r="L15" s="53">
        <v>650.39234737747211</v>
      </c>
      <c r="M15" s="53">
        <v>641.13078245915722</v>
      </c>
      <c r="N15" s="53">
        <v>632.37231298366294</v>
      </c>
      <c r="O15" s="53">
        <v>641.22184006878763</v>
      </c>
      <c r="P15" s="53">
        <v>642.04849527085128</v>
      </c>
      <c r="Q15" s="53">
        <v>656.3848667239896</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0.45957890957319841</v>
      </c>
      <c r="D16" s="56">
        <v>0.43023442977100768</v>
      </c>
      <c r="E16" s="56">
        <v>0.40413551649538881</v>
      </c>
      <c r="F16" s="56">
        <v>0.38621637468226372</v>
      </c>
      <c r="G16" s="56">
        <v>0.38733356550897374</v>
      </c>
      <c r="H16" s="56">
        <v>0.41942162793285537</v>
      </c>
      <c r="I16" s="56">
        <v>0.42051104397201544</v>
      </c>
      <c r="J16" s="56">
        <v>0.4469378338052919</v>
      </c>
      <c r="K16" s="56">
        <v>0.44876869900380634</v>
      </c>
      <c r="L16" s="56">
        <v>0.4868480740850612</v>
      </c>
      <c r="M16" s="56">
        <v>0.51036567846917547</v>
      </c>
      <c r="N16" s="56">
        <v>0.5220510243766826</v>
      </c>
      <c r="O16" s="56">
        <v>0.51251251886800031</v>
      </c>
      <c r="P16" s="56">
        <v>0.5435243991178148</v>
      </c>
      <c r="Q16" s="56">
        <v>0.5349862806037472</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3.0823005113249775</v>
      </c>
      <c r="D19" s="51">
        <v>3.1613338577692076</v>
      </c>
      <c r="E19" s="51">
        <v>3.2008505309913229</v>
      </c>
      <c r="F19" s="51">
        <v>2.848499664004092</v>
      </c>
      <c r="G19" s="51">
        <v>2.6409543640283366</v>
      </c>
      <c r="H19" s="51">
        <v>2.2913955161716424</v>
      </c>
      <c r="I19" s="51">
        <v>2.2314143498797288</v>
      </c>
      <c r="J19" s="51">
        <v>2.3441449540529322</v>
      </c>
      <c r="K19" s="51">
        <v>2.3502336937386934</v>
      </c>
      <c r="L19" s="51">
        <v>2.4979328630562314</v>
      </c>
      <c r="M19" s="51">
        <v>2.1994682582301772</v>
      </c>
      <c r="N19" s="51">
        <v>2.1767927646107643</v>
      </c>
      <c r="O19" s="51">
        <v>2.3697116627115626</v>
      </c>
      <c r="P19" s="51">
        <v>2.4198389184951163</v>
      </c>
      <c r="Q19" s="51">
        <v>1.2545760016898624</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1.5016335824403737</v>
      </c>
      <c r="D20" s="51">
        <v>1.5806669288846038</v>
      </c>
      <c r="E20" s="51">
        <v>1.5411502556624888</v>
      </c>
      <c r="F20" s="51">
        <v>1.4427465830670076</v>
      </c>
      <c r="G20" s="51">
        <v>1.4942241796476117</v>
      </c>
      <c r="H20" s="51">
        <v>1.3283452267661693</v>
      </c>
      <c r="I20" s="51">
        <v>1.3321876715699872</v>
      </c>
      <c r="J20" s="51">
        <v>1.4425507409556504</v>
      </c>
      <c r="K20" s="51">
        <v>1.4462976576853497</v>
      </c>
      <c r="L20" s="51">
        <v>1.4987597178337388</v>
      </c>
      <c r="M20" s="51">
        <v>1.5434864970036331</v>
      </c>
      <c r="N20" s="51">
        <v>1.6744559727775108</v>
      </c>
      <c r="O20" s="51">
        <v>1.7114584230694618</v>
      </c>
      <c r="P20" s="51">
        <v>1.7677464652603729</v>
      </c>
      <c r="Q20" s="51">
        <v>3.0059762628567523</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0.90888348410864772</v>
      </c>
      <c r="D21" s="51">
        <v>1.1064668502192234</v>
      </c>
      <c r="E21" s="51">
        <v>1.1855001966634531</v>
      </c>
      <c r="F21" s="51">
        <v>0.88784405111815878</v>
      </c>
      <c r="G21" s="51">
        <v>0.66023859100708338</v>
      </c>
      <c r="H21" s="51">
        <v>0.39850356802985093</v>
      </c>
      <c r="I21" s="51">
        <v>0.6327891439957446</v>
      </c>
      <c r="J21" s="51">
        <v>0.68521160195393382</v>
      </c>
      <c r="K21" s="51">
        <v>0.8677785946112101</v>
      </c>
      <c r="L21" s="51">
        <v>0.76859472709422472</v>
      </c>
      <c r="M21" s="51">
        <v>0.77174324850181619</v>
      </c>
      <c r="N21" s="51">
        <v>0.58605959047212841</v>
      </c>
      <c r="O21" s="51">
        <v>0.52660259171368073</v>
      </c>
      <c r="P21" s="51">
        <v>0.50993118116243397</v>
      </c>
      <c r="Q21" s="51">
        <v>0.30310069688513314</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2.6</v>
      </c>
      <c r="E22" s="51">
        <v>2.4</v>
      </c>
      <c r="F22" s="51">
        <v>1.7</v>
      </c>
      <c r="G22" s="51">
        <v>2</v>
      </c>
      <c r="H22" s="51">
        <v>4.0999999999999996</v>
      </c>
      <c r="I22" s="57">
        <v>27.2</v>
      </c>
      <c r="J22" s="51">
        <v>22.35</v>
      </c>
      <c r="K22" s="51">
        <v>19.239999999999998</v>
      </c>
      <c r="L22" s="51">
        <v>18.739999999999998</v>
      </c>
      <c r="M22" s="51">
        <v>22.02</v>
      </c>
      <c r="N22" s="51">
        <v>22.8</v>
      </c>
      <c r="O22" s="51">
        <v>10.3</v>
      </c>
      <c r="P22" s="51">
        <v>9.33</v>
      </c>
      <c r="Q22" s="51">
        <v>36.119999999999997</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22.35</v>
      </c>
      <c r="K24" s="61">
        <v>19.239999999999998</v>
      </c>
      <c r="L24" s="61">
        <v>18.739999999999998</v>
      </c>
      <c r="M24" s="61">
        <v>22.02</v>
      </c>
      <c r="N24" s="61">
        <v>22.8</v>
      </c>
      <c r="O24" s="61">
        <v>10.3</v>
      </c>
      <c r="P24" s="61">
        <v>9.33</v>
      </c>
      <c r="Q24" s="61">
        <v>36.119999999999997</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-3.5527136788005009E-15</v>
      </c>
      <c r="K27" s="51">
        <v>0</v>
      </c>
      <c r="L27" s="51">
        <v>3.5527136788005009E-15</v>
      </c>
      <c r="M27" s="51">
        <v>0</v>
      </c>
      <c r="N27" s="51">
        <v>0</v>
      </c>
      <c r="O27" s="51">
        <v>-1.7763568394002505E-15</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20.074469996834466</v>
      </c>
      <c r="D29" s="53">
        <v>23.464803461276773</v>
      </c>
      <c r="E29" s="53">
        <v>23.44262849077629</v>
      </c>
      <c r="F29" s="53">
        <v>20.437208828806135</v>
      </c>
      <c r="G29" s="53">
        <v>19.600570860267794</v>
      </c>
      <c r="H29" s="53">
        <v>19.276344215803487</v>
      </c>
      <c r="I29" s="63">
        <v>42.320330072319358</v>
      </c>
      <c r="J29" s="53">
        <v>38.362313224607718</v>
      </c>
      <c r="K29" s="53">
        <v>35.474691207518049</v>
      </c>
      <c r="L29" s="53">
        <v>35.745158336959726</v>
      </c>
      <c r="M29" s="53">
        <v>37.647800782161781</v>
      </c>
      <c r="N29" s="53">
        <v>38.456163345469726</v>
      </c>
      <c r="O29" s="53">
        <v>26.953806962945148</v>
      </c>
      <c r="P29" s="53">
        <v>26.358491936788948</v>
      </c>
      <c r="Q29" s="53">
        <v>50.21092136247632</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938.53791898930967</v>
      </c>
      <c r="D32" s="53">
        <v>982.08478657848025</v>
      </c>
      <c r="E32" s="53">
        <v>1082.6471414530458</v>
      </c>
      <c r="F32" s="53">
        <v>1226.7789951970426</v>
      </c>
      <c r="G32" s="53">
        <v>1161.2538517944547</v>
      </c>
      <c r="H32" s="53">
        <v>1020.9391787745143</v>
      </c>
      <c r="I32" s="53">
        <v>1063.988574810116</v>
      </c>
      <c r="J32" s="53">
        <v>937.94174241983126</v>
      </c>
      <c r="K32" s="53">
        <v>888.02356705593672</v>
      </c>
      <c r="L32" s="53">
        <v>887.17233753222979</v>
      </c>
      <c r="M32" s="53">
        <v>923.80976877292483</v>
      </c>
      <c r="N32" s="53">
        <v>980.32744778834353</v>
      </c>
      <c r="O32" s="53">
        <v>978.06734049597799</v>
      </c>
      <c r="P32" s="53">
        <v>1029.4207665403478</v>
      </c>
      <c r="Q32" s="53">
        <v>1061.7912835879413</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2.1389087846820521E-2</v>
      </c>
      <c r="D34" s="56">
        <v>2.3892848949454381E-2</v>
      </c>
      <c r="E34" s="56">
        <v>2.1653064598049367E-2</v>
      </c>
      <c r="F34" s="56">
        <v>1.6659242543946195E-2</v>
      </c>
      <c r="G34" s="56">
        <v>1.6878799437331945E-2</v>
      </c>
      <c r="H34" s="56">
        <v>1.888099175402581E-2</v>
      </c>
      <c r="I34" s="66">
        <v>3.977517341280852E-2</v>
      </c>
      <c r="J34" s="56">
        <v>4.0900528774458142E-2</v>
      </c>
      <c r="K34" s="56">
        <v>3.9947916388218437E-2</v>
      </c>
      <c r="L34" s="56">
        <v>4.0291110108763004E-2</v>
      </c>
      <c r="M34" s="56">
        <v>4.0752763236275892E-2</v>
      </c>
      <c r="N34" s="56">
        <v>3.9227875779902228E-2</v>
      </c>
      <c r="O34" s="56">
        <v>2.7558232288256216E-2</v>
      </c>
      <c r="P34" s="56">
        <v>2.5605168259208451E-2</v>
      </c>
      <c r="Q34" s="56">
        <v>4.7288880723155492E-2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990.87608674882961</v>
      </c>
      <c r="D37" s="51">
        <v>1010.9391420655393</v>
      </c>
      <c r="E37" s="51">
        <v>1012.3283175695042</v>
      </c>
      <c r="F37" s="51">
        <v>991.46008407375564</v>
      </c>
      <c r="G37" s="51">
        <v>934.13440336295025</v>
      </c>
      <c r="H37" s="51">
        <v>1092.6005063533009</v>
      </c>
      <c r="I37" s="57">
        <v>918.13210088850667</v>
      </c>
      <c r="J37" s="51">
        <v>961.71300277061243</v>
      </c>
      <c r="K37" s="51">
        <v>1064.8227763447023</v>
      </c>
      <c r="L37" s="51">
        <v>997.03831088181903</v>
      </c>
      <c r="M37" s="51">
        <v>1021.0423234928824</v>
      </c>
      <c r="N37" s="51">
        <v>916.28451323206264</v>
      </c>
      <c r="O37" s="51">
        <v>879.38282220311453</v>
      </c>
      <c r="P37" s="51">
        <v>969.82948791439765</v>
      </c>
      <c r="Q37" s="51">
        <v>1042.9033151810452</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109.10480557944014</v>
      </c>
      <c r="D38" s="51">
        <v>103.94573421228624</v>
      </c>
      <c r="E38" s="51">
        <v>107.93446068596542</v>
      </c>
      <c r="F38" s="51">
        <v>102.72762013948601</v>
      </c>
      <c r="G38" s="51">
        <v>101.10346804241902</v>
      </c>
      <c r="H38" s="51">
        <v>95.992165854590624</v>
      </c>
      <c r="I38" s="57">
        <v>102.46488965319577</v>
      </c>
      <c r="J38" s="51">
        <v>94.678513423139393</v>
      </c>
      <c r="K38" s="51">
        <v>120.35444731059521</v>
      </c>
      <c r="L38" s="51">
        <v>168.07585745676889</v>
      </c>
      <c r="M38" s="51">
        <v>203.3772809783128</v>
      </c>
      <c r="N38" s="51">
        <v>222.03114550492023</v>
      </c>
      <c r="O38" s="51">
        <v>274.09955096971436</v>
      </c>
      <c r="P38" s="51">
        <v>316.26674309735358</v>
      </c>
      <c r="Q38" s="51">
        <v>330.89545715104617</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0.72683889110463884</v>
      </c>
      <c r="Q39" s="51">
        <v>0.72683889110463884</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1099.9808923282696</v>
      </c>
      <c r="D40" s="53">
        <v>1114.8848762778255</v>
      </c>
      <c r="E40" s="53">
        <v>1120.2627782554696</v>
      </c>
      <c r="F40" s="53">
        <v>1094.1877042132417</v>
      </c>
      <c r="G40" s="53">
        <v>1035.2378714053693</v>
      </c>
      <c r="H40" s="53">
        <v>1188.5926722078916</v>
      </c>
      <c r="I40" s="53">
        <v>1020.5969905417023</v>
      </c>
      <c r="J40" s="53">
        <v>1056.3915161937518</v>
      </c>
      <c r="K40" s="53">
        <v>1185.1772236552974</v>
      </c>
      <c r="L40" s="53">
        <v>1165.1141683385879</v>
      </c>
      <c r="M40" s="53">
        <v>1224.4196044711953</v>
      </c>
      <c r="N40" s="53">
        <v>1138.3156587369829</v>
      </c>
      <c r="O40" s="53">
        <v>1153.4823731728288</v>
      </c>
      <c r="P40" s="53">
        <v>1286.8230699028557</v>
      </c>
      <c r="Q40" s="53">
        <v>1374.5256112231959</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2588.9325021496129</v>
      </c>
      <c r="D42" s="53">
        <v>2612.2475160026752</v>
      </c>
      <c r="E42" s="53">
        <v>2630.0658736982896</v>
      </c>
      <c r="F42" s="53">
        <v>2582.8892901499953</v>
      </c>
      <c r="G42" s="53">
        <v>2411.0697716633231</v>
      </c>
      <c r="H42" s="53">
        <v>2482.0721792299605</v>
      </c>
      <c r="I42" s="53">
        <v>2504.854394764498</v>
      </c>
      <c r="J42" s="53">
        <v>2362.7606859654152</v>
      </c>
      <c r="K42" s="53">
        <v>2507.536328460877</v>
      </c>
      <c r="L42" s="53">
        <v>2346.6318668195281</v>
      </c>
      <c r="M42" s="53">
        <v>2347.8686347568546</v>
      </c>
      <c r="N42" s="53">
        <v>2200.1738798127449</v>
      </c>
      <c r="O42" s="53">
        <v>2226.2659549058949</v>
      </c>
      <c r="P42" s="53">
        <v>2357.0039322798507</v>
      </c>
      <c r="Q42" s="53">
        <v>2459.1771571291388</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0.42487816558173924</v>
      </c>
      <c r="D44" s="56">
        <v>0.42679143896128552</v>
      </c>
      <c r="E44" s="56">
        <v>0.42594476034176382</v>
      </c>
      <c r="F44" s="56">
        <v>0.42362934733052349</v>
      </c>
      <c r="G44" s="56">
        <v>0.42936869084928658</v>
      </c>
      <c r="H44" s="56">
        <v>0.47887111509248748</v>
      </c>
      <c r="I44" s="56">
        <v>0.40744763155690616</v>
      </c>
      <c r="J44" s="56">
        <v>0.4471005135935357</v>
      </c>
      <c r="K44" s="56">
        <v>0.47264608301119126</v>
      </c>
      <c r="L44" s="56">
        <v>0.4965048778263238</v>
      </c>
      <c r="M44" s="56">
        <v>0.52150260297590978</v>
      </c>
      <c r="N44" s="56">
        <v>0.51737531709714868</v>
      </c>
      <c r="O44" s="56">
        <v>0.51812424774810295</v>
      </c>
      <c r="P44" s="56">
        <v>0.5459571162692779</v>
      </c>
      <c r="Q44" s="56">
        <v>0.55893720679636882</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262.667326907399</v>
      </c>
      <c r="D47" s="61">
        <v>255.10369638760571</v>
      </c>
      <c r="E47" s="61">
        <v>251.18330611465194</v>
      </c>
      <c r="F47" s="61">
        <v>252.88517863180832</v>
      </c>
      <c r="G47" s="61">
        <v>254.78135067072895</v>
      </c>
      <c r="H47" s="61">
        <v>256.47035573709888</v>
      </c>
      <c r="I47" s="61">
        <v>267.00477629008952</v>
      </c>
      <c r="J47" s="61">
        <v>277.55862450664648</v>
      </c>
      <c r="K47" s="61">
        <v>298.56221732754926</v>
      </c>
      <c r="L47" s="61">
        <v>311.87697441240027</v>
      </c>
      <c r="M47" s="61">
        <v>322.69644877350549</v>
      </c>
      <c r="N47" s="61">
        <v>325.69330545271293</v>
      </c>
      <c r="O47" s="61">
        <v>324.0264477293336</v>
      </c>
      <c r="P47" s="61">
        <v>344.27150603166859</v>
      </c>
      <c r="Q47" s="61">
        <v>346.59324553182176</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1099.9808923282696</v>
      </c>
      <c r="D48" s="61">
        <v>1114.8848762778255</v>
      </c>
      <c r="E48" s="61">
        <v>1120.2627782554696</v>
      </c>
      <c r="F48" s="61">
        <v>1094.1877042132417</v>
      </c>
      <c r="G48" s="61">
        <v>1035.2378714053693</v>
      </c>
      <c r="H48" s="61">
        <v>1188.5926722078916</v>
      </c>
      <c r="I48" s="61">
        <v>1020.5969905417023</v>
      </c>
      <c r="J48" s="61">
        <v>1056.3915161937518</v>
      </c>
      <c r="K48" s="61">
        <v>1185.1772236552974</v>
      </c>
      <c r="L48" s="61">
        <v>1165.1141683385879</v>
      </c>
      <c r="M48" s="61">
        <v>1224.4196044711953</v>
      </c>
      <c r="N48" s="61">
        <v>1138.3156587369829</v>
      </c>
      <c r="O48" s="61">
        <v>1153.4823731728288</v>
      </c>
      <c r="P48" s="61">
        <v>1286.8230699028557</v>
      </c>
      <c r="Q48" s="61">
        <v>1374.5256112231959</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5.4928175778739989</v>
      </c>
      <c r="D49" s="61">
        <v>8.4484676368730351</v>
      </c>
      <c r="E49" s="61">
        <v>8.3275009833172646</v>
      </c>
      <c r="F49" s="61">
        <v>6.8790902981892588</v>
      </c>
      <c r="G49" s="61">
        <v>6.7954171346830314</v>
      </c>
      <c r="H49" s="61">
        <v>8.1182443109676612</v>
      </c>
      <c r="I49" s="61">
        <v>31.396391165445458</v>
      </c>
      <c r="J49" s="61">
        <v>26.821907296962518</v>
      </c>
      <c r="K49" s="61">
        <v>23.904309946035251</v>
      </c>
      <c r="L49" s="61">
        <v>23.505287307984194</v>
      </c>
      <c r="M49" s="61">
        <v>26.534698003735627</v>
      </c>
      <c r="N49" s="61">
        <v>27.237308327860404</v>
      </c>
      <c r="O49" s="61">
        <v>14.907772677494707</v>
      </c>
      <c r="P49" s="61">
        <v>14.027516564917924</v>
      </c>
      <c r="Q49" s="61">
        <v>40.683652961431747</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1368.1410368135425</v>
      </c>
      <c r="D50" s="61">
        <v>1378.4370403023042</v>
      </c>
      <c r="E50" s="61">
        <v>1379.7735853534389</v>
      </c>
      <c r="F50" s="61">
        <v>1353.9519731432392</v>
      </c>
      <c r="G50" s="61">
        <v>1296.8146392107813</v>
      </c>
      <c r="H50" s="61">
        <v>1453.1812722559582</v>
      </c>
      <c r="I50" s="61">
        <v>1318.9981579972373</v>
      </c>
      <c r="J50" s="61">
        <v>1360.7720479973609</v>
      </c>
      <c r="K50" s="61">
        <v>1507.6437509288819</v>
      </c>
      <c r="L50" s="61">
        <v>1500.4964300589725</v>
      </c>
      <c r="M50" s="61">
        <v>1573.6507512484363</v>
      </c>
      <c r="N50" s="61">
        <v>1491.246272517556</v>
      </c>
      <c r="O50" s="61">
        <v>1492.416593579657</v>
      </c>
      <c r="P50" s="61">
        <v>1645.1220924994423</v>
      </c>
      <c r="Q50" s="61">
        <v>1761.8025097164495</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1368.1410368135425</v>
      </c>
      <c r="D51" s="61">
        <v>1378.4370403023042</v>
      </c>
      <c r="E51" s="61">
        <v>1379.7735853534389</v>
      </c>
      <c r="F51" s="61">
        <v>1353.9519731432392</v>
      </c>
      <c r="G51" s="61">
        <v>1296.8146392107813</v>
      </c>
      <c r="H51" s="61">
        <v>1453.1812722559582</v>
      </c>
      <c r="I51" s="61">
        <v>1318.9981579972373</v>
      </c>
      <c r="J51" s="61">
        <v>1360.7720479973609</v>
      </c>
      <c r="K51" s="61">
        <v>1507.6437509288819</v>
      </c>
      <c r="L51" s="61">
        <v>1500.4964300589725</v>
      </c>
      <c r="M51" s="61">
        <v>1573.6507512484363</v>
      </c>
      <c r="N51" s="61">
        <v>1491.246272517556</v>
      </c>
      <c r="O51" s="61">
        <v>1492.416593579657</v>
      </c>
      <c r="P51" s="61">
        <v>1645.1220924994423</v>
      </c>
      <c r="Q51" s="61">
        <v>1761.8025097164495</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1368.1410368135425</v>
      </c>
      <c r="D58" s="53">
        <v>1378.4370403023042</v>
      </c>
      <c r="E58" s="53">
        <v>1379.7735853534389</v>
      </c>
      <c r="F58" s="53">
        <v>1353.9519731432392</v>
      </c>
      <c r="G58" s="53">
        <v>1296.8146392107813</v>
      </c>
      <c r="H58" s="53">
        <v>1453.1812722559582</v>
      </c>
      <c r="I58" s="53">
        <v>1318.9981579972373</v>
      </c>
      <c r="J58" s="53">
        <v>1360.7720479973609</v>
      </c>
      <c r="K58" s="53">
        <v>1507.6437509288819</v>
      </c>
      <c r="L58" s="53">
        <v>1500.4964300589725</v>
      </c>
      <c r="M58" s="53">
        <v>1573.6507512484363</v>
      </c>
      <c r="N58" s="53">
        <v>1491.246272517556</v>
      </c>
      <c r="O58" s="53">
        <v>1492.416593579657</v>
      </c>
      <c r="P58" s="53">
        <v>1645.1220924994423</v>
      </c>
      <c r="Q58" s="53">
        <v>1761.8025097164495</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4171.8929970383106</v>
      </c>
      <c r="D61" s="51">
        <v>4272.3145552689402</v>
      </c>
      <c r="E61" s="51">
        <v>4430.6790675456195</v>
      </c>
      <c r="F61" s="51">
        <v>4571.8478169485052</v>
      </c>
      <c r="G61" s="51">
        <v>4350.0619852870923</v>
      </c>
      <c r="H61" s="51">
        <v>4234.5205598547818</v>
      </c>
      <c r="I61" s="51">
        <v>4342.3545476258714</v>
      </c>
      <c r="J61" s="51">
        <v>4064.6674644119612</v>
      </c>
      <c r="K61" s="51">
        <v>4222.0400812076041</v>
      </c>
      <c r="L61" s="51">
        <v>4051.3493866437375</v>
      </c>
      <c r="M61" s="51">
        <v>4073.7783261679569</v>
      </c>
      <c r="N61" s="51">
        <v>3972.5837011560143</v>
      </c>
      <c r="O61" s="51">
        <v>4018.6010652526988</v>
      </c>
      <c r="P61" s="51">
        <v>4215.4864625967321</v>
      </c>
      <c r="Q61" s="51">
        <v>4371.8504973724566</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4171.8929970383106</v>
      </c>
      <c r="D64" s="51">
        <v>4272.3145552689402</v>
      </c>
      <c r="E64" s="51">
        <v>4430.6790675456195</v>
      </c>
      <c r="F64" s="51">
        <v>4571.8478169485052</v>
      </c>
      <c r="G64" s="51">
        <v>4350.0619852870923</v>
      </c>
      <c r="H64" s="51">
        <v>4234.5205598547818</v>
      </c>
      <c r="I64" s="51">
        <v>4342.3545476258714</v>
      </c>
      <c r="J64" s="51">
        <v>4064.6674644119612</v>
      </c>
      <c r="K64" s="51">
        <v>4222.0400812076041</v>
      </c>
      <c r="L64" s="51">
        <v>4051.3493866437375</v>
      </c>
      <c r="M64" s="51">
        <v>4073.7783261679569</v>
      </c>
      <c r="N64" s="51">
        <v>3972.5837011560143</v>
      </c>
      <c r="O64" s="51">
        <v>4018.6010652526988</v>
      </c>
      <c r="P64" s="51">
        <v>4216.2133014878364</v>
      </c>
      <c r="Q64" s="51">
        <v>4372.5773362635609</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4171.8929970383106</v>
      </c>
      <c r="D65" s="51">
        <v>4272.3145552689402</v>
      </c>
      <c r="E65" s="51">
        <v>4430.6790675456195</v>
      </c>
      <c r="F65" s="51">
        <v>4571.8478169485052</v>
      </c>
      <c r="G65" s="51">
        <v>4350.0619852870923</v>
      </c>
      <c r="H65" s="51">
        <v>4234.5205598547818</v>
      </c>
      <c r="I65" s="51">
        <v>4342.3545476258714</v>
      </c>
      <c r="J65" s="51">
        <v>4064.6674644119612</v>
      </c>
      <c r="K65" s="51">
        <v>4222.0400812076041</v>
      </c>
      <c r="L65" s="51">
        <v>4051.3493866437375</v>
      </c>
      <c r="M65" s="51">
        <v>4073.7783261679569</v>
      </c>
      <c r="N65" s="51">
        <v>3972.5837011560143</v>
      </c>
      <c r="O65" s="51">
        <v>4018.6010652526988</v>
      </c>
      <c r="P65" s="51">
        <v>4216.2133014878364</v>
      </c>
      <c r="Q65" s="51">
        <v>4372.5773362635609</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0.32794250422645221</v>
      </c>
      <c r="D67" s="56">
        <v>0.32264408963106705</v>
      </c>
      <c r="E67" s="56">
        <v>0.31141356986566088</v>
      </c>
      <c r="F67" s="56">
        <v>0.29614983423637642</v>
      </c>
      <c r="G67" s="56">
        <v>0.29811405989084888</v>
      </c>
      <c r="H67" s="56">
        <v>0.34317492422466678</v>
      </c>
      <c r="I67" s="56">
        <v>0.3037518340639373</v>
      </c>
      <c r="J67" s="56">
        <v>0.33478065792873535</v>
      </c>
      <c r="K67" s="56">
        <v>0.35708892429501993</v>
      </c>
      <c r="L67" s="56">
        <v>0.37036954526946636</v>
      </c>
      <c r="M67" s="56">
        <v>0.38628777151178662</v>
      </c>
      <c r="N67" s="56">
        <v>0.37538448141032399</v>
      </c>
      <c r="O67" s="56">
        <v>0.37137714576448272</v>
      </c>
      <c r="P67" s="56">
        <v>0.39018948399003062</v>
      </c>
      <c r="Q67" s="56">
        <v>0.4029208346082539</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83</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66"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65">
        <v>0.32600000000000001</v>
      </c>
      <c r="J71" s="182">
        <v>0.34079999999999999</v>
      </c>
      <c r="K71" s="182"/>
      <c r="L71" s="182">
        <v>0.34820000000000001</v>
      </c>
      <c r="M71" s="182"/>
      <c r="N71" s="182">
        <v>0.35930000000000001</v>
      </c>
      <c r="O71" s="182"/>
      <c r="P71" s="182">
        <v>0.37410000000000004</v>
      </c>
      <c r="Q71" s="182"/>
      <c r="R71" s="78"/>
      <c r="S71" s="79">
        <v>0.4</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78</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35.025527662953571</v>
      </c>
      <c r="D7" s="51">
        <v>36.918975118474613</v>
      </c>
      <c r="E7" s="51">
        <v>36.809318000615484</v>
      </c>
      <c r="F7" s="51">
        <v>36.435067437260507</v>
      </c>
      <c r="G7" s="51">
        <v>36.015326899329267</v>
      </c>
      <c r="H7" s="51">
        <v>35.596800105474173</v>
      </c>
      <c r="I7" s="51">
        <v>36.082459455913899</v>
      </c>
      <c r="J7" s="51">
        <v>36.551103947624689</v>
      </c>
      <c r="K7" s="51">
        <v>36.96800429331757</v>
      </c>
      <c r="L7" s="51">
        <v>37.12893362807813</v>
      </c>
      <c r="M7" s="51">
        <v>36.952597629788841</v>
      </c>
      <c r="N7" s="51">
        <v>36.743059469635014</v>
      </c>
      <c r="O7" s="51">
        <v>37.22341871241467</v>
      </c>
      <c r="P7" s="51">
        <v>38.374894557442175</v>
      </c>
      <c r="Q7" s="51">
        <v>38.844664870956997</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8.5984522785898534E-2</v>
      </c>
      <c r="D8" s="51">
        <v>0.17196904557179707</v>
      </c>
      <c r="E8" s="51">
        <v>1.3364451541579658</v>
      </c>
      <c r="F8" s="51">
        <v>7.300314262016907</v>
      </c>
      <c r="G8" s="51">
        <v>10.307696016586172</v>
      </c>
      <c r="H8" s="51">
        <v>14.71678111638535</v>
      </c>
      <c r="I8" s="51">
        <v>21.166523359128689</v>
      </c>
      <c r="J8" s="51">
        <v>35.130956249502738</v>
      </c>
      <c r="K8" s="51">
        <v>48.356740231202821</v>
      </c>
      <c r="L8" s="51">
        <v>54.471613062764774</v>
      </c>
      <c r="M8" s="51">
        <v>55.894986037448561</v>
      </c>
      <c r="N8" s="51">
        <v>71.858984088170857</v>
      </c>
      <c r="O8" s="51">
        <v>92.721161430611915</v>
      </c>
      <c r="P8" s="51">
        <v>105.30566630571339</v>
      </c>
      <c r="Q8" s="51">
        <v>106.68404694109165</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0</v>
      </c>
      <c r="K9" s="51">
        <v>0.199140154772141</v>
      </c>
      <c r="L9" s="51">
        <v>3.8503869303525362</v>
      </c>
      <c r="M9" s="51">
        <v>6.2754944110060178</v>
      </c>
      <c r="N9" s="51">
        <v>6.3037833190025792</v>
      </c>
      <c r="O9" s="51">
        <v>5.7162510748065349</v>
      </c>
      <c r="P9" s="51">
        <v>5.8494411006018909</v>
      </c>
      <c r="Q9" s="51">
        <v>7.4462596732588127</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0.37093723129836625</v>
      </c>
      <c r="D10" s="51">
        <v>0.22304385210662081</v>
      </c>
      <c r="E10" s="51">
        <v>1.6634565778159931</v>
      </c>
      <c r="F10" s="51">
        <v>4.1593293207222697</v>
      </c>
      <c r="G10" s="51">
        <v>5.126053310404127</v>
      </c>
      <c r="H10" s="51">
        <v>7.5083404987102327</v>
      </c>
      <c r="I10" s="51">
        <v>9.9727429062768707</v>
      </c>
      <c r="J10" s="51">
        <v>10.438693035253655</v>
      </c>
      <c r="K10" s="51">
        <v>15.094496990541701</v>
      </c>
      <c r="L10" s="51">
        <v>23.96749785038693</v>
      </c>
      <c r="M10" s="51">
        <v>25.157953568357694</v>
      </c>
      <c r="N10" s="51">
        <v>27.35786758383491</v>
      </c>
      <c r="O10" s="51">
        <v>23.145829750644882</v>
      </c>
      <c r="P10" s="51">
        <v>26.074032674118659</v>
      </c>
      <c r="Q10" s="51">
        <v>30.533104041272573</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0.15468615649183143</v>
      </c>
      <c r="D11" s="51">
        <v>0.3495270851246769</v>
      </c>
      <c r="E11" s="51">
        <v>0.4652622527944974</v>
      </c>
      <c r="F11" s="51">
        <v>0.54479793637144747</v>
      </c>
      <c r="G11" s="51">
        <v>0.78400687876182495</v>
      </c>
      <c r="H11" s="51">
        <v>1.270335339638865</v>
      </c>
      <c r="I11" s="51">
        <v>2.6498710232158098</v>
      </c>
      <c r="J11" s="51">
        <v>3.1454858125537437</v>
      </c>
      <c r="K11" s="51">
        <v>3.61702493551162</v>
      </c>
      <c r="L11" s="51">
        <v>6.6924333619948433</v>
      </c>
      <c r="M11" s="51">
        <v>9.2241616509028272</v>
      </c>
      <c r="N11" s="51">
        <v>11.036457437661234</v>
      </c>
      <c r="O11" s="51">
        <v>14.629320722269997</v>
      </c>
      <c r="P11" s="51">
        <v>17.231900257953562</v>
      </c>
      <c r="Q11" s="51">
        <v>16.156491831470344</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35.637135573529669</v>
      </c>
      <c r="D12" s="53">
        <v>37.66351510127771</v>
      </c>
      <c r="E12" s="53">
        <v>40.274481985383936</v>
      </c>
      <c r="F12" s="53">
        <v>48.439508956371128</v>
      </c>
      <c r="G12" s="53">
        <v>52.233083105081384</v>
      </c>
      <c r="H12" s="53">
        <v>59.092257060208617</v>
      </c>
      <c r="I12" s="53">
        <v>69.871596744535267</v>
      </c>
      <c r="J12" s="53">
        <v>85.266239044934821</v>
      </c>
      <c r="K12" s="53">
        <v>104.23540660534584</v>
      </c>
      <c r="L12" s="53">
        <v>126.11086483357722</v>
      </c>
      <c r="M12" s="53">
        <v>133.50519329750395</v>
      </c>
      <c r="N12" s="53">
        <v>153.30015189830459</v>
      </c>
      <c r="O12" s="53">
        <v>173.43598169074801</v>
      </c>
      <c r="P12" s="53">
        <v>192.83593489582967</v>
      </c>
      <c r="Q12" s="53">
        <v>199.66456735805036</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993.72312983662948</v>
      </c>
      <c r="D15" s="53">
        <v>984.43680137575234</v>
      </c>
      <c r="E15" s="53">
        <v>1001.633705932932</v>
      </c>
      <c r="F15" s="53">
        <v>1040.2407566638005</v>
      </c>
      <c r="G15" s="53">
        <v>1063.6285468615649</v>
      </c>
      <c r="H15" s="53">
        <v>1006.9647463456577</v>
      </c>
      <c r="I15" s="53">
        <v>944.45399828030952</v>
      </c>
      <c r="J15" s="53">
        <v>944.53998280309543</v>
      </c>
      <c r="K15" s="53">
        <v>958.55546001719688</v>
      </c>
      <c r="L15" s="53">
        <v>959.58727429062765</v>
      </c>
      <c r="M15" s="53">
        <v>974.29062768701624</v>
      </c>
      <c r="N15" s="53">
        <v>985.89853826311253</v>
      </c>
      <c r="O15" s="53">
        <v>1027.6010318142733</v>
      </c>
      <c r="P15" s="53">
        <v>1056.354256233878</v>
      </c>
      <c r="Q15" s="53">
        <v>1084.6947549441099</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3.586223818639353E-2</v>
      </c>
      <c r="D16" s="56">
        <v>3.8258946687733407E-2</v>
      </c>
      <c r="E16" s="56">
        <v>4.0208792642288195E-2</v>
      </c>
      <c r="F16" s="56">
        <v>4.656567111610152E-2</v>
      </c>
      <c r="G16" s="56">
        <v>4.9108387753605216E-2</v>
      </c>
      <c r="H16" s="56">
        <v>5.8683541081908146E-2</v>
      </c>
      <c r="I16" s="56">
        <v>7.3980942292329308E-2</v>
      </c>
      <c r="J16" s="56">
        <v>9.027276832886591E-2</v>
      </c>
      <c r="K16" s="56">
        <v>0.10874217606926553</v>
      </c>
      <c r="L16" s="56">
        <v>0.13142198548517053</v>
      </c>
      <c r="M16" s="56">
        <v>0.13702809973082439</v>
      </c>
      <c r="N16" s="56">
        <v>0.15549282806360393</v>
      </c>
      <c r="O16" s="56">
        <v>0.168777547239846</v>
      </c>
      <c r="P16" s="56">
        <v>0.18254854728690142</v>
      </c>
      <c r="Q16" s="56">
        <v>0.18407442872565405</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0.56600171969045576</v>
      </c>
      <c r="D19" s="51">
        <v>0.59061049011177991</v>
      </c>
      <c r="E19" s="51">
        <v>0.61521926053310405</v>
      </c>
      <c r="F19" s="51">
        <v>0.6120722269991401</v>
      </c>
      <c r="G19" s="51">
        <v>0.62073946689595871</v>
      </c>
      <c r="H19" s="51">
        <v>0.6087360275150473</v>
      </c>
      <c r="I19" s="51">
        <v>0.56974204643164228</v>
      </c>
      <c r="J19" s="51">
        <v>0.62080825451418742</v>
      </c>
      <c r="K19" s="51">
        <v>0.69343938091143587</v>
      </c>
      <c r="L19" s="51">
        <v>0.74634565778159923</v>
      </c>
      <c r="M19" s="51">
        <v>0.70722269991401543</v>
      </c>
      <c r="N19" s="51">
        <v>0.76380051590713682</v>
      </c>
      <c r="O19" s="51">
        <v>0.85000859845227861</v>
      </c>
      <c r="P19" s="51">
        <v>0.90170593293207213</v>
      </c>
      <c r="Q19" s="51">
        <v>0.93406706792777294</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9.8435081685296646E-2</v>
      </c>
      <c r="D20" s="51">
        <v>9.8435081685296646E-2</v>
      </c>
      <c r="E20" s="51">
        <v>9.8435081685296646E-2</v>
      </c>
      <c r="F20" s="51">
        <v>0.10201203783319002</v>
      </c>
      <c r="G20" s="51">
        <v>0.13207222699914015</v>
      </c>
      <c r="H20" s="51">
        <v>0.15218400687876182</v>
      </c>
      <c r="I20" s="51">
        <v>0.16069647463456577</v>
      </c>
      <c r="J20" s="51">
        <v>0.16337059329320722</v>
      </c>
      <c r="K20" s="51">
        <v>0.18604471195184868</v>
      </c>
      <c r="L20" s="51">
        <v>0.18658641444539981</v>
      </c>
      <c r="M20" s="51">
        <v>0.22226999140154771</v>
      </c>
      <c r="N20" s="51">
        <v>0.24005159071367158</v>
      </c>
      <c r="O20" s="51">
        <v>0.28333619948409289</v>
      </c>
      <c r="P20" s="51">
        <v>0.28983404987102324</v>
      </c>
      <c r="Q20" s="51">
        <v>0.42249355116079107</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0.46756663800515902</v>
      </c>
      <c r="D21" s="51">
        <v>0.57830610490111778</v>
      </c>
      <c r="E21" s="51">
        <v>0.40604471195184877</v>
      </c>
      <c r="F21" s="51">
        <v>0.17852106620808253</v>
      </c>
      <c r="G21" s="51">
        <v>0.34338779019776428</v>
      </c>
      <c r="H21" s="51">
        <v>0.30436801375752343</v>
      </c>
      <c r="I21" s="51">
        <v>0.37982803095442824</v>
      </c>
      <c r="J21" s="51">
        <v>0.42476354256233884</v>
      </c>
      <c r="K21" s="51">
        <v>0.38900257953568362</v>
      </c>
      <c r="L21" s="51">
        <v>0.44780739466895969</v>
      </c>
      <c r="M21" s="51">
        <v>0.34350816852966476</v>
      </c>
      <c r="N21" s="51">
        <v>0.45828030954428206</v>
      </c>
      <c r="O21" s="51">
        <v>0.56667239896818566</v>
      </c>
      <c r="P21" s="51">
        <v>0.64903009458297511</v>
      </c>
      <c r="Q21" s="51">
        <v>0.67446259673258779</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0.88</v>
      </c>
      <c r="D22" s="51">
        <v>3.29</v>
      </c>
      <c r="E22" s="51">
        <v>19.3</v>
      </c>
      <c r="F22" s="51">
        <v>53.15</v>
      </c>
      <c r="G22" s="51">
        <v>61.43</v>
      </c>
      <c r="H22" s="51">
        <v>51.54</v>
      </c>
      <c r="I22" s="57">
        <v>44.79</v>
      </c>
      <c r="J22" s="51">
        <v>45.02</v>
      </c>
      <c r="K22" s="51">
        <v>60.62</v>
      </c>
      <c r="L22" s="51">
        <v>58.7</v>
      </c>
      <c r="M22" s="51">
        <v>59.71</v>
      </c>
      <c r="N22" s="51">
        <v>67.540000000000006</v>
      </c>
      <c r="O22" s="51">
        <v>56.53</v>
      </c>
      <c r="P22" s="51">
        <v>71.8</v>
      </c>
      <c r="Q22" s="51">
        <v>77.8</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45.02</v>
      </c>
      <c r="K24" s="61">
        <v>60.62</v>
      </c>
      <c r="L24" s="61">
        <v>58.7</v>
      </c>
      <c r="M24" s="61">
        <v>59.71</v>
      </c>
      <c r="N24" s="61">
        <v>67.540000000000006</v>
      </c>
      <c r="O24" s="61">
        <v>56.53</v>
      </c>
      <c r="P24" s="61">
        <v>71.8</v>
      </c>
      <c r="Q24" s="61">
        <v>77.8</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3.4899999999999949</v>
      </c>
      <c r="N27" s="51">
        <v>0</v>
      </c>
      <c r="O27" s="51">
        <v>-7.1054273576010019E-15</v>
      </c>
      <c r="P27" s="51">
        <v>1.4210854715202004E-14</v>
      </c>
      <c r="Q27" s="51">
        <v>1.4210854715202004E-14</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4.4236629406706793</v>
      </c>
      <c r="D29" s="53">
        <v>7.0674462596732583</v>
      </c>
      <c r="E29" s="53">
        <v>23.028228718830611</v>
      </c>
      <c r="F29" s="53">
        <v>56.643912295786762</v>
      </c>
      <c r="G29" s="53">
        <v>65.207265692175412</v>
      </c>
      <c r="H29" s="53">
        <v>55.268508168529664</v>
      </c>
      <c r="I29" s="63">
        <v>48.420279449699052</v>
      </c>
      <c r="J29" s="53">
        <v>48.957231298366295</v>
      </c>
      <c r="K29" s="53">
        <v>64.94131126397248</v>
      </c>
      <c r="L29" s="53">
        <v>63.346001719690456</v>
      </c>
      <c r="M29" s="53">
        <v>64.145296646603612</v>
      </c>
      <c r="N29" s="53">
        <v>72.417411865864139</v>
      </c>
      <c r="O29" s="53">
        <v>62.055055889939815</v>
      </c>
      <c r="P29" s="53">
        <v>77.682144883920884</v>
      </c>
      <c r="Q29" s="53">
        <v>84.201031814273421</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1078.1068061526703</v>
      </c>
      <c r="D32" s="53">
        <v>1138.9767278112161</v>
      </c>
      <c r="E32" s="53">
        <v>1229.9556778446545</v>
      </c>
      <c r="F32" s="53">
        <v>1492.039045571797</v>
      </c>
      <c r="G32" s="53">
        <v>1518.9843231107288</v>
      </c>
      <c r="H32" s="53">
        <v>1241.5361177987961</v>
      </c>
      <c r="I32" s="53">
        <v>1285.0377323970572</v>
      </c>
      <c r="J32" s="53">
        <v>1288.1808865959681</v>
      </c>
      <c r="K32" s="53">
        <v>1313.1442184962261</v>
      </c>
      <c r="L32" s="53">
        <v>1317.3012706601698</v>
      </c>
      <c r="M32" s="53">
        <v>1480.0997563771855</v>
      </c>
      <c r="N32" s="53">
        <v>1586.4870650616222</v>
      </c>
      <c r="O32" s="53">
        <v>1707.4326960924809</v>
      </c>
      <c r="P32" s="53">
        <v>1810.430891325117</v>
      </c>
      <c r="Q32" s="53">
        <v>1945.897555173402</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4.103176898082068E-3</v>
      </c>
      <c r="D34" s="56">
        <v>6.2050839908334623E-3</v>
      </c>
      <c r="E34" s="56">
        <v>1.8722811832687127E-2</v>
      </c>
      <c r="F34" s="56">
        <v>3.7964095151463685E-2</v>
      </c>
      <c r="G34" s="56">
        <v>4.2928201891272597E-2</v>
      </c>
      <c r="H34" s="56">
        <v>4.4516230640570462E-2</v>
      </c>
      <c r="I34" s="66">
        <v>3.7680044895940783E-2</v>
      </c>
      <c r="J34" s="56">
        <v>3.8004935337719772E-2</v>
      </c>
      <c r="K34" s="56">
        <v>4.9454820231658446E-2</v>
      </c>
      <c r="L34" s="56">
        <v>4.8087710177296343E-2</v>
      </c>
      <c r="M34" s="56">
        <v>4.3338495510337048E-2</v>
      </c>
      <c r="N34" s="56">
        <v>4.5646392876863014E-2</v>
      </c>
      <c r="O34" s="56">
        <v>3.6344071442438092E-2</v>
      </c>
      <c r="P34" s="56">
        <v>4.2908097324313013E-2</v>
      </c>
      <c r="Q34" s="56">
        <v>4.3271050724337921E-2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684.07853253081112</v>
      </c>
      <c r="D37" s="51">
        <v>694.76091525747586</v>
      </c>
      <c r="E37" s="51">
        <v>703.52655966370503</v>
      </c>
      <c r="F37" s="51">
        <v>681.48108340498709</v>
      </c>
      <c r="G37" s="51">
        <v>697.56377185439953</v>
      </c>
      <c r="H37" s="51">
        <v>692.40947740517822</v>
      </c>
      <c r="I37" s="57">
        <v>692.64354638387317</v>
      </c>
      <c r="J37" s="51">
        <v>682.08655775293778</v>
      </c>
      <c r="K37" s="51">
        <v>694.0813986815707</v>
      </c>
      <c r="L37" s="51">
        <v>674.87818859271999</v>
      </c>
      <c r="M37" s="51">
        <v>642.20406993407857</v>
      </c>
      <c r="N37" s="51">
        <v>628.70449985669245</v>
      </c>
      <c r="O37" s="51">
        <v>631.16461259195569</v>
      </c>
      <c r="P37" s="51">
        <v>621.47320149039842</v>
      </c>
      <c r="Q37" s="51">
        <v>622.31489443011367</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115.76860609534728</v>
      </c>
      <c r="D38" s="51">
        <v>116.34183624725327</v>
      </c>
      <c r="E38" s="51">
        <v>134.30304767364098</v>
      </c>
      <c r="F38" s="51">
        <v>136.16604566733542</v>
      </c>
      <c r="G38" s="51">
        <v>164.77978408330944</v>
      </c>
      <c r="H38" s="51">
        <v>183.86357122384638</v>
      </c>
      <c r="I38" s="57">
        <v>188.21056654246681</v>
      </c>
      <c r="J38" s="51">
        <v>190.07356453616126</v>
      </c>
      <c r="K38" s="51">
        <v>243.24066112544187</v>
      </c>
      <c r="L38" s="51">
        <v>276.91793254991882</v>
      </c>
      <c r="M38" s="51">
        <v>365.64918314703351</v>
      </c>
      <c r="N38" s="51">
        <v>457.4376612209802</v>
      </c>
      <c r="O38" s="51">
        <v>502.05407471099647</v>
      </c>
      <c r="P38" s="51">
        <v>564.10623865481989</v>
      </c>
      <c r="Q38" s="51">
        <v>544.5925289003535</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18.240958014295913</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799.84713862615843</v>
      </c>
      <c r="D40" s="53">
        <v>811.1027515047291</v>
      </c>
      <c r="E40" s="53">
        <v>837.82960733734603</v>
      </c>
      <c r="F40" s="53">
        <v>817.64712907232251</v>
      </c>
      <c r="G40" s="53">
        <v>862.34355593770897</v>
      </c>
      <c r="H40" s="53">
        <v>876.27304862902463</v>
      </c>
      <c r="I40" s="53">
        <v>880.85411292634001</v>
      </c>
      <c r="J40" s="53">
        <v>872.16012228909904</v>
      </c>
      <c r="K40" s="53">
        <v>937.32205980701258</v>
      </c>
      <c r="L40" s="53">
        <v>951.79612114263887</v>
      </c>
      <c r="M40" s="53">
        <v>1007.8532530811121</v>
      </c>
      <c r="N40" s="53">
        <v>1086.1421610776727</v>
      </c>
      <c r="O40" s="53">
        <v>1133.2186873029523</v>
      </c>
      <c r="P40" s="53">
        <v>1185.5794401452183</v>
      </c>
      <c r="Q40" s="53">
        <v>1185.1483813447633</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2627.1371930830228</v>
      </c>
      <c r="D42" s="53">
        <v>2766.0801805674978</v>
      </c>
      <c r="E42" s="53">
        <v>2866.2676745963504</v>
      </c>
      <c r="F42" s="53">
        <v>2810.1732826980033</v>
      </c>
      <c r="G42" s="53">
        <v>2695.3496703926626</v>
      </c>
      <c r="H42" s="53">
        <v>2598.5584455909047</v>
      </c>
      <c r="I42" s="53">
        <v>2707.310356358078</v>
      </c>
      <c r="J42" s="53">
        <v>2659.8208655775297</v>
      </c>
      <c r="K42" s="53">
        <v>2713.9255278494315</v>
      </c>
      <c r="L42" s="53">
        <v>2581.1266360943919</v>
      </c>
      <c r="M42" s="53">
        <v>2480.4569360848382</v>
      </c>
      <c r="N42" s="53">
        <v>2356.8056749785037</v>
      </c>
      <c r="O42" s="53">
        <v>2433.5382869972291</v>
      </c>
      <c r="P42" s="53">
        <v>2549.6950702206937</v>
      </c>
      <c r="Q42" s="53">
        <v>2597.0448082101493</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0.30445579345154572</v>
      </c>
      <c r="D44" s="56">
        <v>0.29323182936017445</v>
      </c>
      <c r="E44" s="56">
        <v>0.29230682631737653</v>
      </c>
      <c r="F44" s="56">
        <v>0.29095968355635077</v>
      </c>
      <c r="G44" s="56">
        <v>0.31993754480548769</v>
      </c>
      <c r="H44" s="56">
        <v>0.33721506249583799</v>
      </c>
      <c r="I44" s="56">
        <v>0.32536133541456275</v>
      </c>
      <c r="J44" s="56">
        <v>0.32790182736600421</v>
      </c>
      <c r="K44" s="56">
        <v>0.34537501128476622</v>
      </c>
      <c r="L44" s="56">
        <v>0.36875219829695782</v>
      </c>
      <c r="M44" s="56">
        <v>0.40631757738633079</v>
      </c>
      <c r="N44" s="56">
        <v>0.46085350718937795</v>
      </c>
      <c r="O44" s="56">
        <v>0.46566708786046834</v>
      </c>
      <c r="P44" s="56">
        <v>0.46498871727535568</v>
      </c>
      <c r="Q44" s="56">
        <v>0.45634498781003036</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34.505132134148759</v>
      </c>
      <c r="D47" s="61">
        <v>36.396163424579512</v>
      </c>
      <c r="E47" s="61">
        <v>39.154782931213688</v>
      </c>
      <c r="F47" s="61">
        <v>47.546903625330714</v>
      </c>
      <c r="G47" s="61">
        <v>51.136883620988527</v>
      </c>
      <c r="H47" s="61">
        <v>58.0269690120573</v>
      </c>
      <c r="I47" s="61">
        <v>68.761330192514635</v>
      </c>
      <c r="J47" s="61">
        <v>84.057296654565107</v>
      </c>
      <c r="K47" s="61">
        <v>102.96691993294689</v>
      </c>
      <c r="L47" s="61">
        <v>124.73012536668124</v>
      </c>
      <c r="M47" s="61">
        <v>132.23219243765871</v>
      </c>
      <c r="N47" s="61">
        <v>151.83801948213949</v>
      </c>
      <c r="O47" s="61">
        <v>171.73596449384343</v>
      </c>
      <c r="P47" s="61">
        <v>190.99536481844362</v>
      </c>
      <c r="Q47" s="61">
        <v>197.6335441422292</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799.84713862615843</v>
      </c>
      <c r="D48" s="61">
        <v>811.1027515047291</v>
      </c>
      <c r="E48" s="61">
        <v>837.82960733734603</v>
      </c>
      <c r="F48" s="61">
        <v>817.64712907232251</v>
      </c>
      <c r="G48" s="61">
        <v>862.34355593770897</v>
      </c>
      <c r="H48" s="61">
        <v>876.27304862902463</v>
      </c>
      <c r="I48" s="61">
        <v>880.85411292634001</v>
      </c>
      <c r="J48" s="61">
        <v>872.16012228909904</v>
      </c>
      <c r="K48" s="61">
        <v>937.32205980701258</v>
      </c>
      <c r="L48" s="61">
        <v>951.79612114263887</v>
      </c>
      <c r="M48" s="61">
        <v>1007.8532530811121</v>
      </c>
      <c r="N48" s="61">
        <v>1086.1421610776727</v>
      </c>
      <c r="O48" s="61">
        <v>1133.2186873029523</v>
      </c>
      <c r="P48" s="61">
        <v>1185.5794401452183</v>
      </c>
      <c r="Q48" s="61">
        <v>1185.1483813447633</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2.0120034393809112</v>
      </c>
      <c r="D49" s="61">
        <v>4.5573516766981941</v>
      </c>
      <c r="E49" s="61">
        <v>20.419699054170248</v>
      </c>
      <c r="F49" s="61">
        <v>54.042605331040413</v>
      </c>
      <c r="G49" s="61">
        <v>62.526199484092871</v>
      </c>
      <c r="H49" s="61">
        <v>52.605288048151337</v>
      </c>
      <c r="I49" s="61">
        <v>45.900266552020632</v>
      </c>
      <c r="J49" s="61">
        <v>46.228942390369738</v>
      </c>
      <c r="K49" s="61">
        <v>61.888486672398969</v>
      </c>
      <c r="L49" s="61">
        <v>60.080739466895956</v>
      </c>
      <c r="M49" s="61">
        <v>60.983000859845227</v>
      </c>
      <c r="N49" s="61">
        <v>69.002132416165097</v>
      </c>
      <c r="O49" s="61">
        <v>58.230017196904555</v>
      </c>
      <c r="P49" s="61">
        <v>73.640570077386059</v>
      </c>
      <c r="Q49" s="61">
        <v>79.831023215821148</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836.36427419968811</v>
      </c>
      <c r="D50" s="61">
        <v>852.05626660600683</v>
      </c>
      <c r="E50" s="61">
        <v>897.40408932272999</v>
      </c>
      <c r="F50" s="61">
        <v>919.23663802869362</v>
      </c>
      <c r="G50" s="61">
        <v>976.00663904279043</v>
      </c>
      <c r="H50" s="61">
        <v>986.90530568923327</v>
      </c>
      <c r="I50" s="61">
        <v>995.51570967087525</v>
      </c>
      <c r="J50" s="61">
        <v>1002.4463613340339</v>
      </c>
      <c r="K50" s="61">
        <v>1102.1774664123584</v>
      </c>
      <c r="L50" s="61">
        <v>1136.606985976216</v>
      </c>
      <c r="M50" s="61">
        <v>1201.0684463786163</v>
      </c>
      <c r="N50" s="61">
        <v>1306.9823129759773</v>
      </c>
      <c r="O50" s="61">
        <v>1363.1846689937001</v>
      </c>
      <c r="P50" s="61">
        <v>1450.215375041048</v>
      </c>
      <c r="Q50" s="61">
        <v>1462.6129487028136</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836.36427419968811</v>
      </c>
      <c r="D51" s="61">
        <v>852.05626660600683</v>
      </c>
      <c r="E51" s="61">
        <v>897.40408932272999</v>
      </c>
      <c r="F51" s="61">
        <v>919.23663802869362</v>
      </c>
      <c r="G51" s="61">
        <v>976.00663904279043</v>
      </c>
      <c r="H51" s="61">
        <v>986.90530568923327</v>
      </c>
      <c r="I51" s="61">
        <v>995.51570967087525</v>
      </c>
      <c r="J51" s="61">
        <v>1002.4463613340339</v>
      </c>
      <c r="K51" s="61">
        <v>1102.1774664123584</v>
      </c>
      <c r="L51" s="61">
        <v>1136.606985976216</v>
      </c>
      <c r="M51" s="61">
        <v>1201.0684463786163</v>
      </c>
      <c r="N51" s="61">
        <v>1306.9823129759773</v>
      </c>
      <c r="O51" s="61">
        <v>1363.1846689937001</v>
      </c>
      <c r="P51" s="61">
        <v>1450.215375041048</v>
      </c>
      <c r="Q51" s="61">
        <v>1462.6129487028136</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47.3</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836.36427419968811</v>
      </c>
      <c r="D58" s="53">
        <v>852.05626660600683</v>
      </c>
      <c r="E58" s="53">
        <v>897.40408932272999</v>
      </c>
      <c r="F58" s="53">
        <v>919.23663802869362</v>
      </c>
      <c r="G58" s="53">
        <v>976.00663904279043</v>
      </c>
      <c r="H58" s="53">
        <v>986.90530568923327</v>
      </c>
      <c r="I58" s="53">
        <v>995.51570967087525</v>
      </c>
      <c r="J58" s="53">
        <v>1002.4463613340339</v>
      </c>
      <c r="K58" s="53">
        <v>1102.1774664123584</v>
      </c>
      <c r="L58" s="53">
        <v>1136.606985976216</v>
      </c>
      <c r="M58" s="53">
        <v>1201.0684463786163</v>
      </c>
      <c r="N58" s="53">
        <v>1306.9823129759773</v>
      </c>
      <c r="O58" s="53">
        <v>1363.1846689937001</v>
      </c>
      <c r="P58" s="53">
        <v>1450.215375041048</v>
      </c>
      <c r="Q58" s="53">
        <v>1415.3129487028136</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4856.0980663036207</v>
      </c>
      <c r="D61" s="51">
        <v>5081.2673335244099</v>
      </c>
      <c r="E61" s="51">
        <v>5313.386295022452</v>
      </c>
      <c r="F61" s="51">
        <v>5576.9274672781121</v>
      </c>
      <c r="G61" s="51">
        <v>5475.7342419031238</v>
      </c>
      <c r="H61" s="51">
        <v>4984.8223397344036</v>
      </c>
      <c r="I61" s="51">
        <v>5068.926094391898</v>
      </c>
      <c r="J61" s="51">
        <v>5025.9925804910672</v>
      </c>
      <c r="K61" s="51">
        <v>5141.4085258431269</v>
      </c>
      <c r="L61" s="51">
        <v>5009.5462310117509</v>
      </c>
      <c r="M61" s="51">
        <v>5090.8165806821435</v>
      </c>
      <c r="N61" s="51">
        <v>5075.481626062865</v>
      </c>
      <c r="O61" s="51">
        <v>5321.9267469188881</v>
      </c>
      <c r="P61" s="51">
        <v>5569.4255899493646</v>
      </c>
      <c r="Q61" s="51">
        <v>5770.8925671156967</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4856.0980663036207</v>
      </c>
      <c r="D64" s="51">
        <v>5081.2673335244099</v>
      </c>
      <c r="E64" s="51">
        <v>5313.386295022452</v>
      </c>
      <c r="F64" s="51">
        <v>5576.9274672781121</v>
      </c>
      <c r="G64" s="51">
        <v>5475.7342419031238</v>
      </c>
      <c r="H64" s="51">
        <v>4984.8223397344036</v>
      </c>
      <c r="I64" s="51">
        <v>5068.926094391898</v>
      </c>
      <c r="J64" s="51">
        <v>5025.9925804910672</v>
      </c>
      <c r="K64" s="51">
        <v>5141.4085258431269</v>
      </c>
      <c r="L64" s="51">
        <v>5009.5462310117509</v>
      </c>
      <c r="M64" s="51">
        <v>5090.8165806821435</v>
      </c>
      <c r="N64" s="51">
        <v>5075.481626062865</v>
      </c>
      <c r="O64" s="51">
        <v>5321.9267469188881</v>
      </c>
      <c r="P64" s="51">
        <v>5569.4255899493646</v>
      </c>
      <c r="Q64" s="51">
        <v>5789.1335251299924</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4856.0980663036207</v>
      </c>
      <c r="D65" s="51">
        <v>5081.2673335244099</v>
      </c>
      <c r="E65" s="51">
        <v>5313.386295022452</v>
      </c>
      <c r="F65" s="51">
        <v>5576.9274672781121</v>
      </c>
      <c r="G65" s="51">
        <v>5475.7342419031238</v>
      </c>
      <c r="H65" s="51">
        <v>4984.8223397344036</v>
      </c>
      <c r="I65" s="51">
        <v>5068.926094391898</v>
      </c>
      <c r="J65" s="51">
        <v>5025.9925804910672</v>
      </c>
      <c r="K65" s="51">
        <v>5141.4085258431269</v>
      </c>
      <c r="L65" s="51">
        <v>5009.5462310117509</v>
      </c>
      <c r="M65" s="51">
        <v>5090.8165806821435</v>
      </c>
      <c r="N65" s="51">
        <v>5075.481626062865</v>
      </c>
      <c r="O65" s="51">
        <v>5321.9267469188881</v>
      </c>
      <c r="P65" s="51">
        <v>5569.4255899493646</v>
      </c>
      <c r="Q65" s="51">
        <v>5789.1335251299924</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0.17222969198320048</v>
      </c>
      <c r="D67" s="56">
        <v>0.16768577810981133</v>
      </c>
      <c r="E67" s="56">
        <v>0.16889494561376286</v>
      </c>
      <c r="F67" s="56">
        <v>0.16482850878412775</v>
      </c>
      <c r="G67" s="56">
        <v>0.17824214907544045</v>
      </c>
      <c r="H67" s="56">
        <v>0.19798204197219527</v>
      </c>
      <c r="I67" s="56">
        <v>0.19639578307765876</v>
      </c>
      <c r="J67" s="56">
        <v>0.1994524156731026</v>
      </c>
      <c r="K67" s="56">
        <v>0.21437266867090959</v>
      </c>
      <c r="L67" s="56">
        <v>0.22688821173862322</v>
      </c>
      <c r="M67" s="56">
        <v>0.23592844631964313</v>
      </c>
      <c r="N67" s="56">
        <v>0.25750902264418696</v>
      </c>
      <c r="O67" s="56">
        <v>0.25614495159725964</v>
      </c>
      <c r="P67" s="56">
        <v>0.26038867951806732</v>
      </c>
      <c r="Q67" s="56">
        <v>0.24447750990007325</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72"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76">
        <v>0.15</v>
      </c>
      <c r="J71" s="182">
        <v>0.16600000000000001</v>
      </c>
      <c r="K71" s="182"/>
      <c r="L71" s="182">
        <v>0.17399999999999999</v>
      </c>
      <c r="M71" s="182"/>
      <c r="N71" s="182">
        <v>0.186</v>
      </c>
      <c r="O71" s="182"/>
      <c r="P71" s="182">
        <v>0.20200000000000001</v>
      </c>
      <c r="Q71" s="182"/>
      <c r="R71" s="78"/>
      <c r="S71" s="79">
        <v>0.23</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FAC"/>
    <pageSetUpPr fitToPage="1"/>
  </sheetPr>
  <dimension ref="A1:AC161"/>
  <sheetViews>
    <sheetView zoomScale="115" zoomScaleNormal="115" workbookViewId="0">
      <selection activeCell="S86" sqref="S86"/>
    </sheetView>
  </sheetViews>
  <sheetFormatPr defaultRowHeight="12" customHeight="1" x14ac:dyDescent="0.2"/>
  <cols>
    <col min="1" max="1" width="4.5703125" style="140" customWidth="1"/>
    <col min="2" max="2" width="23" style="140" customWidth="1"/>
    <col min="3" max="3" width="6.140625" style="140" customWidth="1"/>
    <col min="4" max="17" width="6.42578125" style="140" customWidth="1"/>
    <col min="18" max="21" width="9.28515625" style="140" customWidth="1"/>
    <col min="22" max="22" width="6.42578125" style="140" customWidth="1"/>
    <col min="23" max="27" width="9.28515625" style="140" customWidth="1"/>
    <col min="28" max="28" width="4.5703125" style="140" bestFit="1" customWidth="1"/>
    <col min="29" max="16384" width="9.140625" style="140"/>
  </cols>
  <sheetData>
    <row r="1" spans="1:29" s="110" customFormat="1" ht="24" customHeight="1" x14ac:dyDescent="0.35">
      <c r="A1" s="109" t="s">
        <v>173</v>
      </c>
      <c r="C1" s="111"/>
      <c r="D1" s="111"/>
      <c r="E1" s="111"/>
      <c r="F1" s="112"/>
      <c r="G1" s="112"/>
      <c r="H1" s="112"/>
      <c r="I1" s="112"/>
      <c r="J1" s="112"/>
      <c r="K1" s="112"/>
      <c r="L1" s="112"/>
      <c r="M1" s="112"/>
      <c r="N1" s="112"/>
      <c r="O1" s="112"/>
      <c r="P1" s="112"/>
      <c r="Q1" s="112"/>
      <c r="R1" s="112"/>
      <c r="S1" s="112"/>
      <c r="T1" s="112"/>
      <c r="U1" s="112"/>
      <c r="W1" s="113"/>
      <c r="X1" s="114"/>
      <c r="Y1" s="115"/>
      <c r="Z1" s="115"/>
    </row>
    <row r="2" spans="1:29" s="110" customFormat="1" ht="24" customHeight="1" x14ac:dyDescent="0.25">
      <c r="A2" s="116"/>
      <c r="B2" s="116"/>
      <c r="C2" s="117">
        <v>2004</v>
      </c>
      <c r="D2" s="117">
        <v>2005</v>
      </c>
      <c r="E2" s="117">
        <v>2006</v>
      </c>
      <c r="F2" s="117">
        <v>2007</v>
      </c>
      <c r="G2" s="117">
        <v>2008</v>
      </c>
      <c r="H2" s="117">
        <v>2009</v>
      </c>
      <c r="I2" s="117">
        <v>2010</v>
      </c>
      <c r="J2" s="117">
        <v>2011</v>
      </c>
      <c r="K2" s="117">
        <v>2012</v>
      </c>
      <c r="L2" s="117">
        <v>2013</v>
      </c>
      <c r="M2" s="117">
        <v>2014</v>
      </c>
      <c r="N2" s="117">
        <v>2015</v>
      </c>
      <c r="O2" s="117">
        <v>2016</v>
      </c>
      <c r="P2" s="117">
        <v>2017</v>
      </c>
      <c r="Q2" s="117">
        <v>2018</v>
      </c>
      <c r="R2" s="117" t="s">
        <v>118</v>
      </c>
      <c r="S2" s="117" t="s">
        <v>119</v>
      </c>
      <c r="T2" s="117" t="s">
        <v>120</v>
      </c>
      <c r="U2" s="117" t="s">
        <v>163</v>
      </c>
      <c r="V2" s="117" t="s">
        <v>169</v>
      </c>
      <c r="W2" s="117" t="s">
        <v>121</v>
      </c>
      <c r="X2" s="117" t="s">
        <v>122</v>
      </c>
      <c r="Y2" s="117" t="s">
        <v>165</v>
      </c>
      <c r="Z2" s="117" t="s">
        <v>164</v>
      </c>
      <c r="AA2" s="117" t="s">
        <v>123</v>
      </c>
      <c r="AB2" s="117"/>
    </row>
    <row r="3" spans="1:29" s="110" customFormat="1" ht="12" customHeight="1" x14ac:dyDescent="0.25">
      <c r="A3" s="118" t="s">
        <v>182</v>
      </c>
      <c r="B3" s="119" t="s">
        <v>183</v>
      </c>
      <c r="C3" s="120">
        <f ca="1">INDIRECT($A3 &amp; "!C67",TRUE)</f>
        <v>9.6198799197991056E-2</v>
      </c>
      <c r="D3" s="120">
        <f t="shared" ref="D3:D39" ca="1" si="0">INDIRECT($A3 &amp; "!D67",TRUE)</f>
        <v>0.10238671980257159</v>
      </c>
      <c r="E3" s="120">
        <f t="shared" ref="E3:E39" ca="1" si="1">INDIRECT($A3 &amp; "!E67",TRUE)</f>
        <v>0.10843470828814611</v>
      </c>
      <c r="F3" s="120">
        <f t="shared" ref="F3:F39" ca="1" si="2">INDIRECT($A3 &amp; "!F67",TRUE)</f>
        <v>0.11866122554371536</v>
      </c>
      <c r="G3" s="120">
        <f t="shared" ref="G3:G39" ca="1" si="3">INDIRECT($A3 &amp; "!G67",TRUE)</f>
        <v>0.12563610251314852</v>
      </c>
      <c r="H3" s="120">
        <f t="shared" ref="H3:H39" ca="1" si="4">INDIRECT($A3 &amp; "!H67",TRUE)</f>
        <v>0.13879722949880594</v>
      </c>
      <c r="I3" s="120">
        <f t="shared" ref="I3:I39" ca="1" si="5">INDIRECT($A3 &amp; "!I67",TRUE)</f>
        <v>0.14427684691057915</v>
      </c>
      <c r="J3" s="120">
        <f t="shared" ref="J3:J39" ca="1" si="6">INDIRECT($A3 &amp; "!J67",TRUE)</f>
        <v>0.14586969567952981</v>
      </c>
      <c r="K3" s="120">
        <f t="shared" ref="K3:K39" ca="1" si="7">INDIRECT($A3 &amp; "!K67",TRUE)</f>
        <v>0.16063233084679182</v>
      </c>
      <c r="L3" s="120">
        <f t="shared" ref="L3:L39" ca="1" si="8">INDIRECT($A3 &amp; "!L67",TRUE)</f>
        <v>0.16710581322093065</v>
      </c>
      <c r="M3" s="120">
        <f t="shared" ref="M3:M39" ca="1" si="9">INDIRECT($A3 &amp; "!M67",TRUE)</f>
        <v>0.17482410519508526</v>
      </c>
      <c r="N3" s="120">
        <f t="shared" ref="N3:N39" ca="1" si="10">INDIRECT($A3 &amp; "!N67",TRUE)</f>
        <v>0.17850031717437587</v>
      </c>
      <c r="O3" s="120">
        <f t="shared" ref="O3:O39" ca="1" si="11">INDIRECT($A3 &amp; "!O67",TRUE)</f>
        <v>0.18052123562726</v>
      </c>
      <c r="P3" s="120">
        <f t="shared" ref="P3:P39" ca="1" si="12">INDIRECT($A3 &amp; "!P67",TRUE)</f>
        <v>0.1847757067901149</v>
      </c>
      <c r="Q3" s="120">
        <f t="shared" ref="Q3:Q39" ca="1" si="13">INDIRECT($A3 &amp; "!Q67",TRUE)</f>
        <v>0.18889607420122545</v>
      </c>
      <c r="R3" s="120">
        <f t="shared" ref="R3" ca="1" si="14">AVERAGE(J3:K3)</f>
        <v>0.15325101326316082</v>
      </c>
      <c r="S3" s="120">
        <f t="shared" ref="S3" ca="1" si="15">AVERAGE(L3:M3)</f>
        <v>0.17096495920800797</v>
      </c>
      <c r="T3" s="120">
        <f t="shared" ref="T3" ca="1" si="16">AVERAGE(N3:O3)</f>
        <v>0.17951077640081792</v>
      </c>
      <c r="U3" s="120">
        <f ca="1">AVERAGE(P3:Q3)</f>
        <v>0.18683589049567018</v>
      </c>
      <c r="V3" s="120" t="s">
        <v>91</v>
      </c>
      <c r="W3" s="120" t="s">
        <v>91</v>
      </c>
      <c r="X3" s="120" t="s">
        <v>91</v>
      </c>
      <c r="Y3" s="120" t="s">
        <v>91</v>
      </c>
      <c r="Z3" s="120" t="s">
        <v>91</v>
      </c>
      <c r="AA3" s="120">
        <v>0.2</v>
      </c>
      <c r="AB3" s="120" t="s">
        <v>181</v>
      </c>
    </row>
    <row r="4" spans="1:29" s="110" customFormat="1" ht="12" customHeight="1" x14ac:dyDescent="0.25">
      <c r="A4" s="118" t="s">
        <v>124</v>
      </c>
      <c r="B4" s="119" t="s">
        <v>124</v>
      </c>
      <c r="C4" s="120">
        <f ca="1">INDIRECT($A4 &amp; "!C67",TRUE)</f>
        <v>8.5243876429897031E-2</v>
      </c>
      <c r="D4" s="120">
        <f t="shared" ca="1" si="0"/>
        <v>9.1069202108419137E-2</v>
      </c>
      <c r="E4" s="120">
        <f t="shared" ca="1" si="1"/>
        <v>9.6853217954912862E-2</v>
      </c>
      <c r="F4" s="120">
        <f t="shared" ca="1" si="2"/>
        <v>0.10615970256715924</v>
      </c>
      <c r="G4" s="120">
        <f t="shared" ca="1" si="3"/>
        <v>0.1136803154716694</v>
      </c>
      <c r="H4" s="120">
        <f t="shared" ca="1" si="4"/>
        <v>0.12621959006128236</v>
      </c>
      <c r="I4" s="120">
        <f t="shared" ca="1" si="5"/>
        <v>0.13157657809082485</v>
      </c>
      <c r="J4" s="120">
        <f t="shared" ca="1" si="6"/>
        <v>0.13411026626370331</v>
      </c>
      <c r="K4" s="120">
        <f t="shared" ca="1" si="7"/>
        <v>0.14690402431465732</v>
      </c>
      <c r="L4" s="120">
        <f t="shared" ca="1" si="8"/>
        <v>0.15377732360953203</v>
      </c>
      <c r="M4" s="120">
        <f t="shared" ca="1" si="9"/>
        <v>0.16218910387295557</v>
      </c>
      <c r="N4" s="120">
        <f t="shared" ca="1" si="10"/>
        <v>0.16733159175172069</v>
      </c>
      <c r="O4" s="120">
        <f t="shared" ca="1" si="11"/>
        <v>0.16997984760382012</v>
      </c>
      <c r="P4" s="120">
        <f t="shared" ca="1" si="12"/>
        <v>0.17479107711066919</v>
      </c>
      <c r="Q4" s="120">
        <f t="shared" ca="1" si="13"/>
        <v>0.17984588582373104</v>
      </c>
      <c r="R4" s="120">
        <f t="shared" ref="R4:R39" ca="1" si="17">AVERAGE(J4:K4)</f>
        <v>0.14050714528918032</v>
      </c>
      <c r="S4" s="120">
        <f t="shared" ref="S4:S39" ca="1" si="18">AVERAGE(L4:M4)</f>
        <v>0.1579832137412438</v>
      </c>
      <c r="T4" s="120">
        <f t="shared" ref="T4:T39" ca="1" si="19">AVERAGE(N4:O4)</f>
        <v>0.1686557196777704</v>
      </c>
      <c r="U4" s="120">
        <f ca="1">AVERAGE(P4:Q4)</f>
        <v>0.17731848146720011</v>
      </c>
      <c r="V4" s="120" t="s">
        <v>91</v>
      </c>
      <c r="W4" s="120" t="s">
        <v>91</v>
      </c>
      <c r="X4" s="120" t="s">
        <v>91</v>
      </c>
      <c r="Y4" s="120" t="s">
        <v>91</v>
      </c>
      <c r="Z4" s="120" t="s">
        <v>91</v>
      </c>
      <c r="AA4" s="120">
        <v>0.2</v>
      </c>
      <c r="AB4" s="120" t="s">
        <v>124</v>
      </c>
    </row>
    <row r="5" spans="1:29" s="110" customFormat="1" ht="12" customHeight="1" x14ac:dyDescent="0.25">
      <c r="A5" s="121" t="s">
        <v>125</v>
      </c>
      <c r="B5" s="122" t="s">
        <v>100</v>
      </c>
      <c r="C5" s="123">
        <f t="shared" ref="C5:C39" ca="1" si="20">INDIRECT($A5 &amp; "!C67",TRUE)</f>
        <v>1.8902359846950729E-2</v>
      </c>
      <c r="D5" s="123">
        <f t="shared" ca="1" si="0"/>
        <v>2.3322220541081649E-2</v>
      </c>
      <c r="E5" s="123">
        <f t="shared" ca="1" si="1"/>
        <v>2.6331437315676855E-2</v>
      </c>
      <c r="F5" s="123">
        <f t="shared" ca="1" si="2"/>
        <v>3.1011294619105328E-2</v>
      </c>
      <c r="G5" s="123">
        <f t="shared" ca="1" si="3"/>
        <v>3.5900546749217846E-2</v>
      </c>
      <c r="H5" s="123">
        <f t="shared" ca="1" si="4"/>
        <v>4.7150444415772812E-2</v>
      </c>
      <c r="I5" s="123">
        <f t="shared" ca="1" si="5"/>
        <v>5.6431660220158136E-2</v>
      </c>
      <c r="J5" s="123">
        <f t="shared" ca="1" si="6"/>
        <v>6.2899950527554524E-2</v>
      </c>
      <c r="K5" s="123">
        <f t="shared" ca="1" si="7"/>
        <v>7.1804552762875909E-2</v>
      </c>
      <c r="L5" s="123">
        <f t="shared" ca="1" si="8"/>
        <v>7.5152517379453734E-2</v>
      </c>
      <c r="M5" s="123">
        <f t="shared" ca="1" si="9"/>
        <v>8.0321581880042292E-2</v>
      </c>
      <c r="N5" s="123">
        <f t="shared" ca="1" si="10"/>
        <v>8.002676074634775E-2</v>
      </c>
      <c r="O5" s="123">
        <f t="shared" ca="1" si="11"/>
        <v>8.711613337592615E-2</v>
      </c>
      <c r="P5" s="123">
        <f t="shared" ca="1" si="12"/>
        <v>9.0642318232422123E-2</v>
      </c>
      <c r="Q5" s="123">
        <f t="shared" ca="1" si="13"/>
        <v>9.4234647723920775E-2</v>
      </c>
      <c r="R5" s="123">
        <f t="shared" ca="1" si="17"/>
        <v>6.7352251645215216E-2</v>
      </c>
      <c r="S5" s="123">
        <f t="shared" ca="1" si="18"/>
        <v>7.7737049629748006E-2</v>
      </c>
      <c r="T5" s="123">
        <f t="shared" ca="1" si="19"/>
        <v>8.357144706113695E-2</v>
      </c>
      <c r="U5" s="123">
        <f ca="1">AVERAGE(P5:Q5)</f>
        <v>9.2438482978171449E-2</v>
      </c>
      <c r="V5" s="123">
        <f t="shared" ref="V5:V39" ca="1" si="21">INDIRECT($A5 &amp; "!D71",TRUE)</f>
        <v>2.1999999999999999E-2</v>
      </c>
      <c r="W5" s="123">
        <f t="shared" ref="W5:W39" ca="1" si="22">INDIRECT($A5 &amp; "!J71",TRUE)</f>
        <v>4.36E-2</v>
      </c>
      <c r="X5" s="123">
        <f t="shared" ref="X5:X39" ca="1" si="23">INDIRECT($A5 &amp; "!L71",TRUE)</f>
        <v>5.4400000000000004E-2</v>
      </c>
      <c r="Y5" s="123">
        <f t="shared" ref="Y5:Y39" ca="1" si="24">INDIRECT($A5 &amp; "!N71",TRUE)</f>
        <v>7.0599999999999996E-2</v>
      </c>
      <c r="Z5" s="123">
        <f t="shared" ref="Z5:Z39" ca="1" si="25">INDIRECT($A5 &amp; "!P71",TRUE)</f>
        <v>9.2200000000000004E-2</v>
      </c>
      <c r="AA5" s="123">
        <f t="shared" ref="AA5:AA39" ca="1" si="26">INDIRECT($A5 &amp; "!S71",TRUE)</f>
        <v>0.13</v>
      </c>
      <c r="AB5" s="123" t="str">
        <f t="shared" ref="AB5:AB39" si="27">A5</f>
        <v>BE</v>
      </c>
      <c r="AC5" s="160"/>
    </row>
    <row r="6" spans="1:29" s="110" customFormat="1" ht="12" customHeight="1" x14ac:dyDescent="0.25">
      <c r="A6" s="124" t="s">
        <v>126</v>
      </c>
      <c r="B6" s="125" t="s">
        <v>111</v>
      </c>
      <c r="C6" s="126">
        <f t="shared" ca="1" si="20"/>
        <v>9.2306346290346786E-2</v>
      </c>
      <c r="D6" s="126">
        <f t="shared" ca="1" si="0"/>
        <v>9.1729316202687525E-2</v>
      </c>
      <c r="E6" s="126">
        <f t="shared" ca="1" si="1"/>
        <v>9.415387660249773E-2</v>
      </c>
      <c r="F6" s="126">
        <f t="shared" ca="1" si="2"/>
        <v>9.0976307066843551E-2</v>
      </c>
      <c r="G6" s="126">
        <f t="shared" ca="1" si="3"/>
        <v>0.10344928249422385</v>
      </c>
      <c r="H6" s="126">
        <f t="shared" ca="1" si="4"/>
        <v>0.12005281629031449</v>
      </c>
      <c r="I6" s="126">
        <f t="shared" ca="1" si="5"/>
        <v>0.13927463928095488</v>
      </c>
      <c r="J6" s="126">
        <f t="shared" ca="1" si="6"/>
        <v>0.1415158220639498</v>
      </c>
      <c r="K6" s="126">
        <f t="shared" ca="1" si="7"/>
        <v>0.15836639537957656</v>
      </c>
      <c r="L6" s="126">
        <f t="shared" ca="1" si="8"/>
        <v>0.18897668436570708</v>
      </c>
      <c r="M6" s="126">
        <f t="shared" ca="1" si="9"/>
        <v>0.18049890932726873</v>
      </c>
      <c r="N6" s="126">
        <f t="shared" ca="1" si="10"/>
        <v>0.18261110269476186</v>
      </c>
      <c r="O6" s="126">
        <f t="shared" ca="1" si="11"/>
        <v>0.18760193254984742</v>
      </c>
      <c r="P6" s="126">
        <f t="shared" ca="1" si="12"/>
        <v>0.18701361546610262</v>
      </c>
      <c r="Q6" s="126">
        <f t="shared" ca="1" si="13"/>
        <v>0.20527709956854134</v>
      </c>
      <c r="R6" s="126">
        <f t="shared" ca="1" si="17"/>
        <v>0.14994110872176319</v>
      </c>
      <c r="S6" s="126">
        <f t="shared" ca="1" si="18"/>
        <v>0.18473779684648789</v>
      </c>
      <c r="T6" s="126">
        <f t="shared" ca="1" si="19"/>
        <v>0.18510651762230462</v>
      </c>
      <c r="U6" s="126">
        <f t="shared" ref="U6:U39" ca="1" si="28">AVERAGE(P6:Q6)</f>
        <v>0.19614535751732198</v>
      </c>
      <c r="V6" s="126">
        <f t="shared" ca="1" si="21"/>
        <v>9.4E-2</v>
      </c>
      <c r="W6" s="126">
        <f t="shared" ca="1" si="22"/>
        <v>0.1072</v>
      </c>
      <c r="X6" s="126">
        <f t="shared" ca="1" si="23"/>
        <v>0.1138</v>
      </c>
      <c r="Y6" s="126">
        <f t="shared" ca="1" si="24"/>
        <v>0.1237</v>
      </c>
      <c r="Z6" s="126">
        <f t="shared" ca="1" si="25"/>
        <v>0.13689999999999999</v>
      </c>
      <c r="AA6" s="126">
        <f t="shared" ca="1" si="26"/>
        <v>0.16</v>
      </c>
      <c r="AB6" s="126" t="str">
        <f t="shared" si="27"/>
        <v>BG</v>
      </c>
      <c r="AC6" s="160"/>
    </row>
    <row r="7" spans="1:29" s="110" customFormat="1" ht="12" customHeight="1" x14ac:dyDescent="0.25">
      <c r="A7" s="124" t="s">
        <v>127</v>
      </c>
      <c r="B7" s="125" t="s">
        <v>97</v>
      </c>
      <c r="C7" s="126">
        <f t="shared" ca="1" si="20"/>
        <v>6.7740727937407874E-2</v>
      </c>
      <c r="D7" s="126">
        <f t="shared" ca="1" si="0"/>
        <v>7.114990227085001E-2</v>
      </c>
      <c r="E7" s="126">
        <f t="shared" ca="1" si="1"/>
        <v>7.3630119746560516E-2</v>
      </c>
      <c r="F7" s="126">
        <f t="shared" ca="1" si="2"/>
        <v>7.8947822539769633E-2</v>
      </c>
      <c r="G7" s="126">
        <f t="shared" ca="1" si="3"/>
        <v>8.6744722385266024E-2</v>
      </c>
      <c r="H7" s="126">
        <f t="shared" ca="1" si="4"/>
        <v>9.9783595910523132E-2</v>
      </c>
      <c r="I7" s="126">
        <f t="shared" ca="1" si="5"/>
        <v>0.10513760409371509</v>
      </c>
      <c r="J7" s="126">
        <f t="shared" ca="1" si="6"/>
        <v>0.1094477843542553</v>
      </c>
      <c r="K7" s="126">
        <f t="shared" ca="1" si="7"/>
        <v>0.12815701890392589</v>
      </c>
      <c r="L7" s="126">
        <f t="shared" ca="1" si="8"/>
        <v>0.13931016726723897</v>
      </c>
      <c r="M7" s="126">
        <f t="shared" ca="1" si="9"/>
        <v>0.15078357406525275</v>
      </c>
      <c r="N7" s="126">
        <f t="shared" ca="1" si="10"/>
        <v>0.15073329922480677</v>
      </c>
      <c r="O7" s="126">
        <f t="shared" ca="1" si="11"/>
        <v>0.1493047216321455</v>
      </c>
      <c r="P7" s="126">
        <f t="shared" ca="1" si="12"/>
        <v>0.14802922802497603</v>
      </c>
      <c r="Q7" s="126">
        <f t="shared" ca="1" si="13"/>
        <v>0.15149858997608492</v>
      </c>
      <c r="R7" s="126">
        <f t="shared" ca="1" si="17"/>
        <v>0.11880240162909059</v>
      </c>
      <c r="S7" s="126">
        <f t="shared" ca="1" si="18"/>
        <v>0.14504687066624586</v>
      </c>
      <c r="T7" s="126">
        <f t="shared" ca="1" si="19"/>
        <v>0.15001901042847615</v>
      </c>
      <c r="U7" s="126">
        <f t="shared" ca="1" si="28"/>
        <v>0.14976390900053049</v>
      </c>
      <c r="V7" s="126">
        <f t="shared" ca="1" si="21"/>
        <v>6.0999999999999999E-2</v>
      </c>
      <c r="W7" s="126">
        <f t="shared" ca="1" si="22"/>
        <v>7.4800000000000005E-2</v>
      </c>
      <c r="X7" s="126">
        <f t="shared" ca="1" si="23"/>
        <v>8.1699999999999995E-2</v>
      </c>
      <c r="Y7" s="126">
        <f t="shared" ca="1" si="24"/>
        <v>9.2050000000000007E-2</v>
      </c>
      <c r="Z7" s="126">
        <f t="shared" ca="1" si="25"/>
        <v>0.10585</v>
      </c>
      <c r="AA7" s="126">
        <f t="shared" ca="1" si="26"/>
        <v>0.13</v>
      </c>
      <c r="AB7" s="126" t="str">
        <f t="shared" si="27"/>
        <v>CZ</v>
      </c>
      <c r="AC7" s="160"/>
    </row>
    <row r="8" spans="1:29" s="110" customFormat="1" ht="12" customHeight="1" x14ac:dyDescent="0.25">
      <c r="A8" s="124" t="s">
        <v>128</v>
      </c>
      <c r="B8" s="125" t="s">
        <v>80</v>
      </c>
      <c r="C8" s="126">
        <f t="shared" ca="1" si="20"/>
        <v>0.14840327572993886</v>
      </c>
      <c r="D8" s="126">
        <f t="shared" ca="1" si="0"/>
        <v>0.15955254249022158</v>
      </c>
      <c r="E8" s="126">
        <f t="shared" ca="1" si="1"/>
        <v>0.16334526495998797</v>
      </c>
      <c r="F8" s="126">
        <f t="shared" ca="1" si="2"/>
        <v>0.17747981116995704</v>
      </c>
      <c r="G8" s="126">
        <f t="shared" ca="1" si="3"/>
        <v>0.18545174762428576</v>
      </c>
      <c r="H8" s="126">
        <f t="shared" ca="1" si="4"/>
        <v>0.19950105734136403</v>
      </c>
      <c r="I8" s="126">
        <f t="shared" ca="1" si="5"/>
        <v>0.21889061785325858</v>
      </c>
      <c r="J8" s="126">
        <f t="shared" ca="1" si="6"/>
        <v>0.23388346287801628</v>
      </c>
      <c r="K8" s="126">
        <f t="shared" ca="1" si="7"/>
        <v>0.25466335487340103</v>
      </c>
      <c r="L8" s="126">
        <f t="shared" ca="1" si="8"/>
        <v>0.27174274174490176</v>
      </c>
      <c r="M8" s="126">
        <f t="shared" ca="1" si="9"/>
        <v>0.2933374495732603</v>
      </c>
      <c r="N8" s="126">
        <f t="shared" ca="1" si="10"/>
        <v>0.30904145404548283</v>
      </c>
      <c r="O8" s="126">
        <f t="shared" ca="1" si="11"/>
        <v>0.32028882310727186</v>
      </c>
      <c r="P8" s="126">
        <f t="shared" ca="1" si="12"/>
        <v>0.35037567296026306</v>
      </c>
      <c r="Q8" s="126">
        <f t="shared" ca="1" si="13"/>
        <v>0.36134388416249613</v>
      </c>
      <c r="R8" s="126">
        <f t="shared" ca="1" si="17"/>
        <v>0.24427340887570864</v>
      </c>
      <c r="S8" s="126">
        <f t="shared" ca="1" si="18"/>
        <v>0.282540095659081</v>
      </c>
      <c r="T8" s="126">
        <f t="shared" ca="1" si="19"/>
        <v>0.31466513857637735</v>
      </c>
      <c r="U8" s="126">
        <f t="shared" ca="1" si="28"/>
        <v>0.35585977856137962</v>
      </c>
      <c r="V8" s="126">
        <f t="shared" ca="1" si="21"/>
        <v>0.17</v>
      </c>
      <c r="W8" s="126">
        <f t="shared" ca="1" si="22"/>
        <v>0.19600000000000001</v>
      </c>
      <c r="X8" s="126">
        <f t="shared" ca="1" si="23"/>
        <v>0.20900000000000002</v>
      </c>
      <c r="Y8" s="126">
        <f t="shared" ca="1" si="24"/>
        <v>0.22850000000000001</v>
      </c>
      <c r="Z8" s="126">
        <f t="shared" ca="1" si="25"/>
        <v>0.2545</v>
      </c>
      <c r="AA8" s="126">
        <f t="shared" ca="1" si="26"/>
        <v>0.3</v>
      </c>
      <c r="AB8" s="126" t="str">
        <f t="shared" si="27"/>
        <v>DK</v>
      </c>
      <c r="AC8" s="160"/>
    </row>
    <row r="9" spans="1:29" s="110" customFormat="1" ht="12" customHeight="1" x14ac:dyDescent="0.25">
      <c r="A9" s="124" t="s">
        <v>129</v>
      </c>
      <c r="B9" s="125" t="s">
        <v>95</v>
      </c>
      <c r="C9" s="126">
        <f t="shared" ca="1" si="20"/>
        <v>6.2112076188006932E-2</v>
      </c>
      <c r="D9" s="126">
        <f t="shared" ca="1" si="0"/>
        <v>7.1748831138479199E-2</v>
      </c>
      <c r="E9" s="126">
        <f t="shared" ca="1" si="1"/>
        <v>8.4766266394780521E-2</v>
      </c>
      <c r="F9" s="126">
        <f t="shared" ca="1" si="2"/>
        <v>0.10053856201723239</v>
      </c>
      <c r="G9" s="126">
        <f t="shared" ca="1" si="3"/>
        <v>0.10088313062474795</v>
      </c>
      <c r="H9" s="126">
        <f t="shared" ca="1" si="4"/>
        <v>0.1087006094091279</v>
      </c>
      <c r="I9" s="126">
        <f t="shared" ca="1" si="5"/>
        <v>0.11685833995848886</v>
      </c>
      <c r="J9" s="126">
        <f t="shared" ca="1" si="6"/>
        <v>0.12470251128222859</v>
      </c>
      <c r="K9" s="126">
        <f t="shared" ca="1" si="7"/>
        <v>0.13555338925736707</v>
      </c>
      <c r="L9" s="126">
        <f t="shared" ca="1" si="8"/>
        <v>0.13765938763953789</v>
      </c>
      <c r="M9" s="126">
        <f t="shared" ca="1" si="9"/>
        <v>0.14386031884790521</v>
      </c>
      <c r="N9" s="126">
        <f t="shared" ca="1" si="10"/>
        <v>0.14901119708257227</v>
      </c>
      <c r="O9" s="126">
        <f t="shared" ca="1" si="11"/>
        <v>0.14884828209151119</v>
      </c>
      <c r="P9" s="126">
        <f t="shared" ca="1" si="12"/>
        <v>0.15472269735171859</v>
      </c>
      <c r="Q9" s="126">
        <f t="shared" ca="1" si="13"/>
        <v>0.16481317571661577</v>
      </c>
      <c r="R9" s="126">
        <f t="shared" ca="1" si="17"/>
        <v>0.13012795026979784</v>
      </c>
      <c r="S9" s="126">
        <f t="shared" ca="1" si="18"/>
        <v>0.14075985324372153</v>
      </c>
      <c r="T9" s="126">
        <f t="shared" ca="1" si="19"/>
        <v>0.14892973958704173</v>
      </c>
      <c r="U9" s="126">
        <f t="shared" ca="1" si="28"/>
        <v>0.15976793653416718</v>
      </c>
      <c r="V9" s="126">
        <f t="shared" ca="1" si="21"/>
        <v>5.8000000000000003E-2</v>
      </c>
      <c r="W9" s="126">
        <f t="shared" ca="1" si="22"/>
        <v>8.2400000000000001E-2</v>
      </c>
      <c r="X9" s="126">
        <f t="shared" ca="1" si="23"/>
        <v>9.4600000000000004E-2</v>
      </c>
      <c r="Y9" s="126">
        <f t="shared" ca="1" si="24"/>
        <v>0.1129</v>
      </c>
      <c r="Z9" s="126">
        <f t="shared" ca="1" si="25"/>
        <v>0.13730000000000001</v>
      </c>
      <c r="AA9" s="126">
        <f t="shared" ca="1" si="26"/>
        <v>0.18</v>
      </c>
      <c r="AB9" s="126" t="str">
        <f t="shared" si="27"/>
        <v>DE</v>
      </c>
      <c r="AC9" s="160"/>
    </row>
    <row r="10" spans="1:29" s="110" customFormat="1" ht="12" customHeight="1" x14ac:dyDescent="0.25">
      <c r="A10" s="124" t="s">
        <v>130</v>
      </c>
      <c r="B10" s="125" t="s">
        <v>108</v>
      </c>
      <c r="C10" s="126">
        <f t="shared" ca="1" si="20"/>
        <v>0.18383876116674397</v>
      </c>
      <c r="D10" s="126">
        <f t="shared" ca="1" si="0"/>
        <v>0.17421092672008678</v>
      </c>
      <c r="E10" s="126">
        <f t="shared" ca="1" si="1"/>
        <v>0.15965196290392478</v>
      </c>
      <c r="F10" s="126">
        <f t="shared" ca="1" si="2"/>
        <v>0.17046095640237791</v>
      </c>
      <c r="G10" s="126">
        <f t="shared" ca="1" si="3"/>
        <v>0.18643295751954239</v>
      </c>
      <c r="H10" s="126">
        <f t="shared" ca="1" si="4"/>
        <v>0.22930726145089719</v>
      </c>
      <c r="I10" s="126">
        <f t="shared" ca="1" si="5"/>
        <v>0.24574350922613661</v>
      </c>
      <c r="J10" s="126">
        <f t="shared" ca="1" si="6"/>
        <v>0.2534475372219489</v>
      </c>
      <c r="K10" s="126">
        <f t="shared" ca="1" si="7"/>
        <v>0.25524002548040092</v>
      </c>
      <c r="L10" s="126">
        <f t="shared" ca="1" si="8"/>
        <v>0.25323935356777338</v>
      </c>
      <c r="M10" s="126">
        <f t="shared" ca="1" si="9"/>
        <v>0.26144515356352821</v>
      </c>
      <c r="N10" s="126">
        <f t="shared" ca="1" si="10"/>
        <v>0.2822831570968663</v>
      </c>
      <c r="O10" s="126">
        <f t="shared" ca="1" si="11"/>
        <v>0.28684402390546354</v>
      </c>
      <c r="P10" s="126">
        <f t="shared" ca="1" si="12"/>
        <v>0.29127369407804526</v>
      </c>
      <c r="Q10" s="126">
        <f t="shared" ca="1" si="13"/>
        <v>0.29995677458074871</v>
      </c>
      <c r="R10" s="126">
        <f t="shared" ca="1" si="17"/>
        <v>0.25434378135117491</v>
      </c>
      <c r="S10" s="126">
        <f t="shared" ca="1" si="18"/>
        <v>0.25734225356565077</v>
      </c>
      <c r="T10" s="126">
        <f t="shared" ca="1" si="19"/>
        <v>0.28456359050116492</v>
      </c>
      <c r="U10" s="126">
        <f t="shared" ca="1" si="28"/>
        <v>0.29561523432939696</v>
      </c>
      <c r="V10" s="126">
        <f t="shared" ca="1" si="21"/>
        <v>0.18</v>
      </c>
      <c r="W10" s="126">
        <f t="shared" ca="1" si="22"/>
        <v>0.19400000000000001</v>
      </c>
      <c r="X10" s="126">
        <f t="shared" ca="1" si="23"/>
        <v>0.20099999999999998</v>
      </c>
      <c r="Y10" s="126">
        <f t="shared" ca="1" si="24"/>
        <v>0.21149999999999999</v>
      </c>
      <c r="Z10" s="126">
        <f t="shared" ca="1" si="25"/>
        <v>0.22550000000000001</v>
      </c>
      <c r="AA10" s="126">
        <f t="shared" ca="1" si="26"/>
        <v>0.25</v>
      </c>
      <c r="AB10" s="126" t="str">
        <f t="shared" si="27"/>
        <v>EE</v>
      </c>
      <c r="AC10" s="160"/>
    </row>
    <row r="11" spans="1:29" s="110" customFormat="1" ht="12" customHeight="1" x14ac:dyDescent="0.25">
      <c r="A11" s="124" t="s">
        <v>131</v>
      </c>
      <c r="B11" s="125" t="s">
        <v>84</v>
      </c>
      <c r="C11" s="126">
        <f t="shared" ca="1" si="20"/>
        <v>2.3662297181494905E-2</v>
      </c>
      <c r="D11" s="126">
        <f t="shared" ca="1" si="0"/>
        <v>2.8121679590841078E-2</v>
      </c>
      <c r="E11" s="126">
        <f t="shared" ca="1" si="1"/>
        <v>3.0299434201094193E-2</v>
      </c>
      <c r="F11" s="126">
        <f t="shared" ca="1" si="2"/>
        <v>3.4545795626694922E-2</v>
      </c>
      <c r="G11" s="126">
        <f t="shared" ca="1" si="3"/>
        <v>3.9286976722953927E-2</v>
      </c>
      <c r="H11" s="126">
        <f t="shared" ca="1" si="4"/>
        <v>5.1773354296157974E-2</v>
      </c>
      <c r="I11" s="126">
        <f t="shared" ca="1" si="5"/>
        <v>5.7070323641969921E-2</v>
      </c>
      <c r="J11" s="126">
        <f t="shared" ca="1" si="6"/>
        <v>6.645529485001872E-2</v>
      </c>
      <c r="K11" s="126">
        <f t="shared" ca="1" si="7"/>
        <v>7.0537726821701258E-2</v>
      </c>
      <c r="L11" s="126">
        <f t="shared" ca="1" si="8"/>
        <v>7.6182914005105698E-2</v>
      </c>
      <c r="M11" s="126">
        <f t="shared" ca="1" si="9"/>
        <v>8.5982216619249041E-2</v>
      </c>
      <c r="N11" s="126">
        <f t="shared" ca="1" si="10"/>
        <v>9.1083132898076E-2</v>
      </c>
      <c r="O11" s="126">
        <f t="shared" ca="1" si="11"/>
        <v>9.2575229511044299E-2</v>
      </c>
      <c r="P11" s="126">
        <f t="shared" ca="1" si="12"/>
        <v>0.10587623926549201</v>
      </c>
      <c r="Q11" s="126">
        <f t="shared" ca="1" si="13"/>
        <v>0.11061018544663763</v>
      </c>
      <c r="R11" s="126">
        <f t="shared" ca="1" si="17"/>
        <v>6.8496510835859989E-2</v>
      </c>
      <c r="S11" s="126">
        <f t="shared" ca="1" si="18"/>
        <v>8.1082565312177363E-2</v>
      </c>
      <c r="T11" s="126">
        <f t="shared" ca="1" si="19"/>
        <v>9.1829181204560156E-2</v>
      </c>
      <c r="U11" s="126">
        <f t="shared" ca="1" si="28"/>
        <v>0.10824321235606482</v>
      </c>
      <c r="V11" s="126">
        <f t="shared" ca="1" si="21"/>
        <v>3.1E-2</v>
      </c>
      <c r="W11" s="126">
        <f t="shared" ca="1" si="22"/>
        <v>5.6800000000000003E-2</v>
      </c>
      <c r="X11" s="126">
        <f t="shared" ca="1" si="23"/>
        <v>6.9699999999999998E-2</v>
      </c>
      <c r="Y11" s="126">
        <f t="shared" ca="1" si="24"/>
        <v>8.9050000000000004E-2</v>
      </c>
      <c r="Z11" s="126">
        <f t="shared" ca="1" si="25"/>
        <v>0.11485000000000001</v>
      </c>
      <c r="AA11" s="126">
        <f t="shared" ca="1" si="26"/>
        <v>0.16</v>
      </c>
      <c r="AB11" s="126" t="str">
        <f t="shared" si="27"/>
        <v>IE</v>
      </c>
      <c r="AC11" s="160"/>
    </row>
    <row r="12" spans="1:29" s="110" customFormat="1" ht="12" customHeight="1" x14ac:dyDescent="0.25">
      <c r="A12" s="124" t="s">
        <v>132</v>
      </c>
      <c r="B12" s="125" t="s">
        <v>162</v>
      </c>
      <c r="C12" s="126">
        <f t="shared" ca="1" si="20"/>
        <v>7.161259418394765E-2</v>
      </c>
      <c r="D12" s="126">
        <f t="shared" ca="1" si="0"/>
        <v>7.2770870582595626E-2</v>
      </c>
      <c r="E12" s="126">
        <f t="shared" ca="1" si="1"/>
        <v>7.4577555585704225E-2</v>
      </c>
      <c r="F12" s="126">
        <f t="shared" ca="1" si="2"/>
        <v>8.2487120117908277E-2</v>
      </c>
      <c r="G12" s="126">
        <f t="shared" ca="1" si="3"/>
        <v>8.1832393266194417E-2</v>
      </c>
      <c r="H12" s="126">
        <f t="shared" ca="1" si="4"/>
        <v>8.7306242229644657E-2</v>
      </c>
      <c r="I12" s="126">
        <f t="shared" ca="1" si="5"/>
        <v>0.10077324954284198</v>
      </c>
      <c r="J12" s="126">
        <f t="shared" ca="1" si="6"/>
        <v>0.11152675013959967</v>
      </c>
      <c r="K12" s="126">
        <f t="shared" ca="1" si="7"/>
        <v>0.13741265879512762</v>
      </c>
      <c r="L12" s="126">
        <f t="shared" ca="1" si="8"/>
        <v>0.153259663265219</v>
      </c>
      <c r="M12" s="126">
        <f t="shared" ca="1" si="9"/>
        <v>0.15683130348817012</v>
      </c>
      <c r="N12" s="126">
        <f t="shared" ca="1" si="10"/>
        <v>0.15690279843436281</v>
      </c>
      <c r="O12" s="126">
        <f t="shared" ca="1" si="11"/>
        <v>0.15390399346518735</v>
      </c>
      <c r="P12" s="126">
        <f t="shared" ca="1" si="12"/>
        <v>0.16951387872682203</v>
      </c>
      <c r="Q12" s="126">
        <f t="shared" ca="1" si="13"/>
        <v>0.18001595260560418</v>
      </c>
      <c r="R12" s="126">
        <f t="shared" ca="1" si="17"/>
        <v>0.12446970446736365</v>
      </c>
      <c r="S12" s="126">
        <f t="shared" ca="1" si="18"/>
        <v>0.15504548337669455</v>
      </c>
      <c r="T12" s="126">
        <f t="shared" ca="1" si="19"/>
        <v>0.15540339594977509</v>
      </c>
      <c r="U12" s="126">
        <f t="shared" ca="1" si="28"/>
        <v>0.17476491566621311</v>
      </c>
      <c r="V12" s="126">
        <f t="shared" ca="1" si="21"/>
        <v>6.9000000000000006E-2</v>
      </c>
      <c r="W12" s="126">
        <f t="shared" ca="1" si="22"/>
        <v>9.1200000000000003E-2</v>
      </c>
      <c r="X12" s="126">
        <f t="shared" ca="1" si="23"/>
        <v>0.1023</v>
      </c>
      <c r="Y12" s="126">
        <f t="shared" ca="1" si="24"/>
        <v>0.11895</v>
      </c>
      <c r="Z12" s="126">
        <f t="shared" ca="1" si="25"/>
        <v>0.14115</v>
      </c>
      <c r="AA12" s="126">
        <f t="shared" ca="1" si="26"/>
        <v>0.18</v>
      </c>
      <c r="AB12" s="126" t="str">
        <f t="shared" si="27"/>
        <v>EL</v>
      </c>
      <c r="AC12" s="160"/>
    </row>
    <row r="13" spans="1:29" s="110" customFormat="1" ht="12" customHeight="1" x14ac:dyDescent="0.25">
      <c r="A13" s="124" t="s">
        <v>133</v>
      </c>
      <c r="B13" s="125" t="s">
        <v>114</v>
      </c>
      <c r="C13" s="126">
        <f t="shared" ca="1" si="20"/>
        <v>8.3255641988772527E-2</v>
      </c>
      <c r="D13" s="126">
        <f t="shared" ca="1" si="0"/>
        <v>8.4298334859810781E-2</v>
      </c>
      <c r="E13" s="126">
        <f t="shared" ca="1" si="1"/>
        <v>9.1419902360868333E-2</v>
      </c>
      <c r="F13" s="126">
        <f t="shared" ca="1" si="2"/>
        <v>9.6552672467280082E-2</v>
      </c>
      <c r="G13" s="126">
        <f t="shared" ca="1" si="3"/>
        <v>0.10736953189202449</v>
      </c>
      <c r="H13" s="126">
        <f t="shared" ca="1" si="4"/>
        <v>0.12963141801501665</v>
      </c>
      <c r="I13" s="126">
        <f t="shared" ca="1" si="5"/>
        <v>0.13809750133978349</v>
      </c>
      <c r="J13" s="126">
        <f t="shared" ca="1" si="6"/>
        <v>0.13223079020592396</v>
      </c>
      <c r="K13" s="126">
        <f t="shared" ca="1" si="7"/>
        <v>0.14287163907182907</v>
      </c>
      <c r="L13" s="126">
        <f t="shared" ca="1" si="8"/>
        <v>0.15319375279229649</v>
      </c>
      <c r="M13" s="126">
        <f t="shared" ca="1" si="9"/>
        <v>0.1612530304034355</v>
      </c>
      <c r="N13" s="126">
        <f t="shared" ca="1" si="10"/>
        <v>0.16227897415417977</v>
      </c>
      <c r="O13" s="126">
        <f t="shared" ca="1" si="11"/>
        <v>0.17427086009817463</v>
      </c>
      <c r="P13" s="126">
        <f t="shared" ca="1" si="12"/>
        <v>0.17562648499401462</v>
      </c>
      <c r="Q13" s="126">
        <f t="shared" ca="1" si="13"/>
        <v>0.17413567494212112</v>
      </c>
      <c r="R13" s="126">
        <f t="shared" ca="1" si="17"/>
        <v>0.13755121463887651</v>
      </c>
      <c r="S13" s="126">
        <f t="shared" ca="1" si="18"/>
        <v>0.157223391597866</v>
      </c>
      <c r="T13" s="126">
        <f t="shared" ca="1" si="19"/>
        <v>0.1682749171261772</v>
      </c>
      <c r="U13" s="126">
        <f t="shared" ca="1" si="28"/>
        <v>0.17488107996806787</v>
      </c>
      <c r="V13" s="126">
        <f t="shared" ca="1" si="21"/>
        <v>8.6999999999999994E-2</v>
      </c>
      <c r="W13" s="126">
        <f t="shared" ca="1" si="22"/>
        <v>0.1096</v>
      </c>
      <c r="X13" s="126">
        <f t="shared" ca="1" si="23"/>
        <v>0.12090000000000001</v>
      </c>
      <c r="Y13" s="126">
        <f t="shared" ca="1" si="24"/>
        <v>0.13785</v>
      </c>
      <c r="Z13" s="126">
        <f t="shared" ca="1" si="25"/>
        <v>0.16045000000000001</v>
      </c>
      <c r="AA13" s="126">
        <f t="shared" ca="1" si="26"/>
        <v>0.2</v>
      </c>
      <c r="AB13" s="126" t="str">
        <f t="shared" si="27"/>
        <v>ES</v>
      </c>
      <c r="AC13" s="160"/>
    </row>
    <row r="14" spans="1:29" s="110" customFormat="1" ht="12" customHeight="1" x14ac:dyDescent="0.25">
      <c r="A14" s="124" t="s">
        <v>134</v>
      </c>
      <c r="B14" s="125" t="s">
        <v>82</v>
      </c>
      <c r="C14" s="126">
        <f t="shared" ca="1" si="20"/>
        <v>9.5065956524333153E-2</v>
      </c>
      <c r="D14" s="126">
        <f t="shared" ca="1" si="0"/>
        <v>9.5981207487230144E-2</v>
      </c>
      <c r="E14" s="126">
        <f t="shared" ca="1" si="1"/>
        <v>9.3363513384093252E-2</v>
      </c>
      <c r="F14" s="126">
        <f t="shared" ca="1" si="2"/>
        <v>0.10241245896722052</v>
      </c>
      <c r="G14" s="126">
        <f t="shared" ca="1" si="3"/>
        <v>0.1118727038720827</v>
      </c>
      <c r="H14" s="126">
        <f t="shared" ca="1" si="4"/>
        <v>0.12215542845353819</v>
      </c>
      <c r="I14" s="126">
        <f t="shared" ca="1" si="5"/>
        <v>0.12672164605532688</v>
      </c>
      <c r="J14" s="126">
        <f t="shared" ca="1" si="6"/>
        <v>0.11015858858899071</v>
      </c>
      <c r="K14" s="126">
        <f t="shared" ca="1" si="7"/>
        <v>0.1343737429657873</v>
      </c>
      <c r="L14" s="126">
        <f t="shared" ca="1" si="8"/>
        <v>0.14042905940712527</v>
      </c>
      <c r="M14" s="126">
        <f t="shared" ca="1" si="9"/>
        <v>0.1458106826122666</v>
      </c>
      <c r="N14" s="126">
        <f t="shared" ca="1" si="10"/>
        <v>0.15011948855531709</v>
      </c>
      <c r="O14" s="126">
        <f t="shared" ca="1" si="11"/>
        <v>0.15679694928451171</v>
      </c>
      <c r="P14" s="126">
        <f t="shared" ca="1" si="12"/>
        <v>0.16011181283869327</v>
      </c>
      <c r="Q14" s="126">
        <f t="shared" ca="1" si="13"/>
        <v>0.16592564010004845</v>
      </c>
      <c r="R14" s="126">
        <f t="shared" ca="1" si="17"/>
        <v>0.122266165777389</v>
      </c>
      <c r="S14" s="126">
        <f t="shared" ca="1" si="18"/>
        <v>0.14311987100969592</v>
      </c>
      <c r="T14" s="126">
        <f t="shared" ca="1" si="19"/>
        <v>0.1534582189199144</v>
      </c>
      <c r="U14" s="126">
        <f t="shared" ca="1" si="28"/>
        <v>0.16301872646937088</v>
      </c>
      <c r="V14" s="126">
        <f t="shared" ca="1" si="21"/>
        <v>0.10299999999999999</v>
      </c>
      <c r="W14" s="126">
        <f t="shared" ca="1" si="22"/>
        <v>0.12839999999999999</v>
      </c>
      <c r="X14" s="126">
        <f t="shared" ca="1" si="23"/>
        <v>0.1411</v>
      </c>
      <c r="Y14" s="126">
        <f t="shared" ca="1" si="24"/>
        <v>0.16014999999999999</v>
      </c>
      <c r="Z14" s="126">
        <f t="shared" ca="1" si="25"/>
        <v>0.18554999999999999</v>
      </c>
      <c r="AA14" s="126">
        <f t="shared" ca="1" si="26"/>
        <v>0.23</v>
      </c>
      <c r="AB14" s="126" t="str">
        <f t="shared" si="27"/>
        <v>FR</v>
      </c>
      <c r="AC14" s="160"/>
    </row>
    <row r="15" spans="1:29" s="110" customFormat="1" ht="12" customHeight="1" x14ac:dyDescent="0.25">
      <c r="A15" s="124" t="s">
        <v>135</v>
      </c>
      <c r="B15" s="125" t="s">
        <v>96</v>
      </c>
      <c r="C15" s="126">
        <f t="shared" ca="1" si="20"/>
        <v>0.23403913194858841</v>
      </c>
      <c r="D15" s="126">
        <f t="shared" ca="1" si="0"/>
        <v>0.23691232886659905</v>
      </c>
      <c r="E15" s="126">
        <f t="shared" ca="1" si="1"/>
        <v>0.22668129844767487</v>
      </c>
      <c r="F15" s="126">
        <f t="shared" ca="1" si="2"/>
        <v>0.22161407286490065</v>
      </c>
      <c r="G15" s="126">
        <f t="shared" ca="1" si="3"/>
        <v>0.21986149143521719</v>
      </c>
      <c r="H15" s="126">
        <f t="shared" ca="1" si="4"/>
        <v>0.23596784837405815</v>
      </c>
      <c r="I15" s="126">
        <f t="shared" ca="1" si="5"/>
        <v>0.25102996616184259</v>
      </c>
      <c r="J15" s="126">
        <f t="shared" ca="1" si="6"/>
        <v>0.25389422177206794</v>
      </c>
      <c r="K15" s="126">
        <f t="shared" ca="1" si="7"/>
        <v>0.26757408657077986</v>
      </c>
      <c r="L15" s="126">
        <f t="shared" ca="1" si="8"/>
        <v>0.28040143838048076</v>
      </c>
      <c r="M15" s="126">
        <f t="shared" ca="1" si="9"/>
        <v>0.27816857418082913</v>
      </c>
      <c r="N15" s="126">
        <f t="shared" ca="1" si="10"/>
        <v>0.28969455373615133</v>
      </c>
      <c r="O15" s="126">
        <f t="shared" ca="1" si="11"/>
        <v>0.28267277355137427</v>
      </c>
      <c r="P15" s="126">
        <f t="shared" ca="1" si="12"/>
        <v>0.27279828974844783</v>
      </c>
      <c r="Q15" s="126">
        <f t="shared" ca="1" si="13"/>
        <v>0.28023677479206782</v>
      </c>
      <c r="R15" s="126">
        <f t="shared" ca="1" si="17"/>
        <v>0.26073415417142387</v>
      </c>
      <c r="S15" s="126">
        <f t="shared" ca="1" si="18"/>
        <v>0.27928500628065495</v>
      </c>
      <c r="T15" s="126">
        <f t="shared" ca="1" si="19"/>
        <v>0.2861836636437628</v>
      </c>
      <c r="U15" s="126">
        <f t="shared" ca="1" si="28"/>
        <v>0.27651753227025783</v>
      </c>
      <c r="V15" s="126">
        <f t="shared" ca="1" si="21"/>
        <v>0.126</v>
      </c>
      <c r="W15" s="126">
        <f t="shared" ca="1" si="22"/>
        <v>0.14080000000000001</v>
      </c>
      <c r="X15" s="126">
        <f t="shared" ca="1" si="23"/>
        <v>0.1482</v>
      </c>
      <c r="Y15" s="126">
        <f t="shared" ca="1" si="24"/>
        <v>0.1593</v>
      </c>
      <c r="Z15" s="126">
        <f t="shared" ca="1" si="25"/>
        <v>0.1741</v>
      </c>
      <c r="AA15" s="126">
        <f t="shared" ca="1" si="26"/>
        <v>0.2</v>
      </c>
      <c r="AB15" s="126" t="str">
        <f t="shared" si="27"/>
        <v>HR</v>
      </c>
      <c r="AC15" s="160"/>
    </row>
    <row r="16" spans="1:29" s="110" customFormat="1" ht="12" customHeight="1" x14ac:dyDescent="0.25">
      <c r="A16" s="124" t="s">
        <v>136</v>
      </c>
      <c r="B16" s="125" t="s">
        <v>107</v>
      </c>
      <c r="C16" s="126">
        <f t="shared" ca="1" si="20"/>
        <v>6.3159243481083899E-2</v>
      </c>
      <c r="D16" s="126">
        <f t="shared" ca="1" si="0"/>
        <v>7.5493845091746836E-2</v>
      </c>
      <c r="E16" s="126">
        <f t="shared" ca="1" si="1"/>
        <v>8.3283798762878961E-2</v>
      </c>
      <c r="F16" s="126">
        <f t="shared" ca="1" si="2"/>
        <v>9.8072815310388473E-2</v>
      </c>
      <c r="G16" s="126">
        <f t="shared" ca="1" si="3"/>
        <v>0.11491511205207545</v>
      </c>
      <c r="H16" s="126">
        <f t="shared" ca="1" si="4"/>
        <v>0.1277543704983633</v>
      </c>
      <c r="I16" s="126">
        <f t="shared" ca="1" si="5"/>
        <v>0.13022696342218348</v>
      </c>
      <c r="J16" s="126">
        <f t="shared" ca="1" si="6"/>
        <v>0.12880685982934051</v>
      </c>
      <c r="K16" s="126">
        <f t="shared" ca="1" si="7"/>
        <v>0.1544064567008808</v>
      </c>
      <c r="L16" s="126">
        <f t="shared" ca="1" si="8"/>
        <v>0.16740671851311156</v>
      </c>
      <c r="M16" s="126">
        <f t="shared" ca="1" si="9"/>
        <v>0.17081557444473633</v>
      </c>
      <c r="N16" s="126">
        <f t="shared" ca="1" si="10"/>
        <v>0.1752549963794133</v>
      </c>
      <c r="O16" s="126">
        <f t="shared" ca="1" si="11"/>
        <v>0.17414724654988056</v>
      </c>
      <c r="P16" s="126">
        <f t="shared" ca="1" si="12"/>
        <v>0.18266974165416369</v>
      </c>
      <c r="Q16" s="126">
        <f t="shared" ca="1" si="13"/>
        <v>0.17775221348858436</v>
      </c>
      <c r="R16" s="126">
        <f t="shared" ca="1" si="17"/>
        <v>0.14160665826511065</v>
      </c>
      <c r="S16" s="126">
        <f t="shared" ca="1" si="18"/>
        <v>0.16911114647892395</v>
      </c>
      <c r="T16" s="126">
        <f t="shared" ca="1" si="19"/>
        <v>0.17470112146464695</v>
      </c>
      <c r="U16" s="126">
        <f t="shared" ca="1" si="28"/>
        <v>0.18021097757137403</v>
      </c>
      <c r="V16" s="126">
        <f t="shared" ca="1" si="21"/>
        <v>5.1999999999999998E-2</v>
      </c>
      <c r="W16" s="126">
        <f t="shared" ca="1" si="22"/>
        <v>7.5600000000000001E-2</v>
      </c>
      <c r="X16" s="126">
        <f t="shared" ca="1" si="23"/>
        <v>8.7400000000000005E-2</v>
      </c>
      <c r="Y16" s="126">
        <f t="shared" ca="1" si="24"/>
        <v>0.1051</v>
      </c>
      <c r="Z16" s="126">
        <f t="shared" ca="1" si="25"/>
        <v>0.12870000000000001</v>
      </c>
      <c r="AA16" s="126">
        <f t="shared" ca="1" si="26"/>
        <v>0.17</v>
      </c>
      <c r="AB16" s="126" t="str">
        <f t="shared" si="27"/>
        <v>IT</v>
      </c>
      <c r="AC16" s="160"/>
    </row>
    <row r="17" spans="1:29" s="110" customFormat="1" ht="12" customHeight="1" x14ac:dyDescent="0.25">
      <c r="A17" s="124" t="s">
        <v>137</v>
      </c>
      <c r="B17" s="125" t="s">
        <v>105</v>
      </c>
      <c r="C17" s="126">
        <f t="shared" ca="1" si="20"/>
        <v>3.0710714984448769E-2</v>
      </c>
      <c r="D17" s="126">
        <f t="shared" ca="1" si="0"/>
        <v>3.1310745164293483E-2</v>
      </c>
      <c r="E17" s="126">
        <f t="shared" ca="1" si="1"/>
        <v>3.2633889499203629E-2</v>
      </c>
      <c r="F17" s="126">
        <f t="shared" ca="1" si="2"/>
        <v>4.0042355949946054E-2</v>
      </c>
      <c r="G17" s="126">
        <f t="shared" ca="1" si="3"/>
        <v>5.1337778107689282E-2</v>
      </c>
      <c r="H17" s="126">
        <f t="shared" ca="1" si="4"/>
        <v>5.9246135420511534E-2</v>
      </c>
      <c r="I17" s="126">
        <f t="shared" ca="1" si="5"/>
        <v>6.17280033343778E-2</v>
      </c>
      <c r="J17" s="126">
        <f t="shared" ca="1" si="6"/>
        <v>6.260957890134862E-2</v>
      </c>
      <c r="K17" s="126">
        <f t="shared" ca="1" si="7"/>
        <v>7.1367363539088319E-2</v>
      </c>
      <c r="L17" s="126">
        <f t="shared" ca="1" si="8"/>
        <v>8.4563267968993924E-2</v>
      </c>
      <c r="M17" s="126">
        <f t="shared" ca="1" si="9"/>
        <v>9.1724974937278547E-2</v>
      </c>
      <c r="N17" s="126">
        <f t="shared" ca="1" si="10"/>
        <v>9.9293613324372546E-2</v>
      </c>
      <c r="O17" s="126">
        <f t="shared" ca="1" si="11"/>
        <v>9.8592650470543317E-2</v>
      </c>
      <c r="P17" s="126">
        <f t="shared" ca="1" si="12"/>
        <v>0.10490767096483661</v>
      </c>
      <c r="Q17" s="126">
        <f t="shared" ca="1" si="13"/>
        <v>0.13882345836435664</v>
      </c>
      <c r="R17" s="126">
        <f t="shared" ca="1" si="17"/>
        <v>6.6988471220218476E-2</v>
      </c>
      <c r="S17" s="126">
        <f t="shared" ca="1" si="18"/>
        <v>8.8144121453136243E-2</v>
      </c>
      <c r="T17" s="126">
        <f t="shared" ca="1" si="19"/>
        <v>9.8943131897457931E-2</v>
      </c>
      <c r="U17" s="126">
        <f t="shared" ca="1" si="28"/>
        <v>0.12186556466459662</v>
      </c>
      <c r="V17" s="126">
        <f t="shared" ca="1" si="21"/>
        <v>2.9000000000000001E-2</v>
      </c>
      <c r="W17" s="126">
        <f t="shared" ca="1" si="22"/>
        <v>4.9200000000000008E-2</v>
      </c>
      <c r="X17" s="126">
        <f t="shared" ca="1" si="23"/>
        <v>5.9300000000000005E-2</v>
      </c>
      <c r="Y17" s="126">
        <f t="shared" ca="1" si="24"/>
        <v>7.4450000000000002E-2</v>
      </c>
      <c r="Z17" s="126">
        <f t="shared" ca="1" si="25"/>
        <v>9.4649999999999998E-2</v>
      </c>
      <c r="AA17" s="126">
        <f t="shared" ca="1" si="26"/>
        <v>0.13</v>
      </c>
      <c r="AB17" s="126" t="str">
        <f t="shared" si="27"/>
        <v>CY</v>
      </c>
      <c r="AC17" s="160"/>
    </row>
    <row r="18" spans="1:29" s="110" customFormat="1" ht="12" customHeight="1" x14ac:dyDescent="0.25">
      <c r="A18" s="124" t="s">
        <v>138</v>
      </c>
      <c r="B18" s="125" t="s">
        <v>87</v>
      </c>
      <c r="C18" s="126">
        <f t="shared" ca="1" si="20"/>
        <v>0.32794250422645221</v>
      </c>
      <c r="D18" s="126">
        <f t="shared" ca="1" si="0"/>
        <v>0.32264408963106705</v>
      </c>
      <c r="E18" s="126">
        <f t="shared" ca="1" si="1"/>
        <v>0.31141356986566088</v>
      </c>
      <c r="F18" s="126">
        <f t="shared" ca="1" si="2"/>
        <v>0.29614983423637642</v>
      </c>
      <c r="G18" s="126">
        <f t="shared" ca="1" si="3"/>
        <v>0.29811405989084888</v>
      </c>
      <c r="H18" s="126">
        <f t="shared" ca="1" si="4"/>
        <v>0.34317492422466678</v>
      </c>
      <c r="I18" s="126">
        <f t="shared" ca="1" si="5"/>
        <v>0.3037518340639373</v>
      </c>
      <c r="J18" s="126">
        <f t="shared" ca="1" si="6"/>
        <v>0.33478065792873535</v>
      </c>
      <c r="K18" s="126">
        <f t="shared" ca="1" si="7"/>
        <v>0.35708892429501993</v>
      </c>
      <c r="L18" s="126">
        <f t="shared" ca="1" si="8"/>
        <v>0.37036954526946636</v>
      </c>
      <c r="M18" s="126">
        <f t="shared" ca="1" si="9"/>
        <v>0.38628777151178662</v>
      </c>
      <c r="N18" s="126">
        <f t="shared" ca="1" si="10"/>
        <v>0.37538448141032399</v>
      </c>
      <c r="O18" s="126">
        <f t="shared" ca="1" si="11"/>
        <v>0.37137714576448272</v>
      </c>
      <c r="P18" s="126">
        <f t="shared" ca="1" si="12"/>
        <v>0.39018948399003062</v>
      </c>
      <c r="Q18" s="126">
        <f t="shared" ca="1" si="13"/>
        <v>0.4029208346082539</v>
      </c>
      <c r="R18" s="126">
        <f t="shared" ca="1" si="17"/>
        <v>0.34593479111187764</v>
      </c>
      <c r="S18" s="126">
        <f t="shared" ca="1" si="18"/>
        <v>0.37832865839062646</v>
      </c>
      <c r="T18" s="126">
        <f t="shared" ca="1" si="19"/>
        <v>0.37338081358740338</v>
      </c>
      <c r="U18" s="126">
        <f t="shared" ca="1" si="28"/>
        <v>0.39655515929914226</v>
      </c>
      <c r="V18" s="126">
        <f t="shared" ca="1" si="21"/>
        <v>0.32600000000000001</v>
      </c>
      <c r="W18" s="126">
        <f t="shared" ca="1" si="22"/>
        <v>0.34079999999999999</v>
      </c>
      <c r="X18" s="126">
        <f t="shared" ca="1" si="23"/>
        <v>0.34820000000000001</v>
      </c>
      <c r="Y18" s="126">
        <f t="shared" ca="1" si="24"/>
        <v>0.35930000000000001</v>
      </c>
      <c r="Z18" s="126">
        <f t="shared" ca="1" si="25"/>
        <v>0.37410000000000004</v>
      </c>
      <c r="AA18" s="126">
        <f t="shared" ca="1" si="26"/>
        <v>0.4</v>
      </c>
      <c r="AB18" s="126" t="str">
        <f t="shared" si="27"/>
        <v>LV</v>
      </c>
      <c r="AC18" s="160"/>
    </row>
    <row r="19" spans="1:29" s="110" customFormat="1" ht="12" customHeight="1" x14ac:dyDescent="0.25">
      <c r="A19" s="124" t="s">
        <v>139</v>
      </c>
      <c r="B19" s="125" t="s">
        <v>78</v>
      </c>
      <c r="C19" s="126">
        <f t="shared" ca="1" si="20"/>
        <v>0.17222969198320048</v>
      </c>
      <c r="D19" s="126">
        <f t="shared" ca="1" si="0"/>
        <v>0.16768577810981133</v>
      </c>
      <c r="E19" s="126">
        <f t="shared" ca="1" si="1"/>
        <v>0.16889494561376286</v>
      </c>
      <c r="F19" s="126">
        <f t="shared" ca="1" si="2"/>
        <v>0.16482850878412775</v>
      </c>
      <c r="G19" s="126">
        <f t="shared" ca="1" si="3"/>
        <v>0.17824214907544045</v>
      </c>
      <c r="H19" s="126">
        <f t="shared" ca="1" si="4"/>
        <v>0.19798204197219527</v>
      </c>
      <c r="I19" s="126">
        <f t="shared" ca="1" si="5"/>
        <v>0.19639578307765876</v>
      </c>
      <c r="J19" s="126">
        <f t="shared" ca="1" si="6"/>
        <v>0.1994524156731026</v>
      </c>
      <c r="K19" s="126">
        <f t="shared" ca="1" si="7"/>
        <v>0.21437266867090959</v>
      </c>
      <c r="L19" s="126">
        <f t="shared" ca="1" si="8"/>
        <v>0.22688821173862322</v>
      </c>
      <c r="M19" s="126">
        <f t="shared" ca="1" si="9"/>
        <v>0.23592844631964313</v>
      </c>
      <c r="N19" s="126">
        <f t="shared" ca="1" si="10"/>
        <v>0.25750902264418696</v>
      </c>
      <c r="O19" s="126">
        <f t="shared" ca="1" si="11"/>
        <v>0.25614495159725964</v>
      </c>
      <c r="P19" s="126">
        <f t="shared" ca="1" si="12"/>
        <v>0.26038867951806732</v>
      </c>
      <c r="Q19" s="126">
        <f t="shared" ca="1" si="13"/>
        <v>0.24447750990007325</v>
      </c>
      <c r="R19" s="126">
        <f t="shared" ca="1" si="17"/>
        <v>0.20691254217200611</v>
      </c>
      <c r="S19" s="126">
        <f t="shared" ca="1" si="18"/>
        <v>0.23140832902913316</v>
      </c>
      <c r="T19" s="126">
        <f t="shared" ca="1" si="19"/>
        <v>0.25682698712072327</v>
      </c>
      <c r="U19" s="126">
        <f t="shared" ca="1" si="28"/>
        <v>0.25243309470907027</v>
      </c>
      <c r="V19" s="126">
        <f t="shared" ca="1" si="21"/>
        <v>0.15</v>
      </c>
      <c r="W19" s="126">
        <f t="shared" ca="1" si="22"/>
        <v>0.16600000000000001</v>
      </c>
      <c r="X19" s="126">
        <f t="shared" ca="1" si="23"/>
        <v>0.17399999999999999</v>
      </c>
      <c r="Y19" s="126">
        <f t="shared" ca="1" si="24"/>
        <v>0.186</v>
      </c>
      <c r="Z19" s="126">
        <f t="shared" ca="1" si="25"/>
        <v>0.20200000000000001</v>
      </c>
      <c r="AA19" s="126">
        <f t="shared" ca="1" si="26"/>
        <v>0.23</v>
      </c>
      <c r="AB19" s="126" t="str">
        <f t="shared" si="27"/>
        <v>LT</v>
      </c>
      <c r="AC19" s="160"/>
    </row>
    <row r="20" spans="1:29" s="110" customFormat="1" ht="12" customHeight="1" x14ac:dyDescent="0.25">
      <c r="A20" s="124" t="s">
        <v>140</v>
      </c>
      <c r="B20" s="125" t="s">
        <v>85</v>
      </c>
      <c r="C20" s="126">
        <f t="shared" ca="1" si="20"/>
        <v>9.003945855703922E-3</v>
      </c>
      <c r="D20" s="126">
        <f t="shared" ca="1" si="0"/>
        <v>1.40388937136595E-2</v>
      </c>
      <c r="E20" s="126">
        <f t="shared" ca="1" si="1"/>
        <v>1.4714149923820738E-2</v>
      </c>
      <c r="F20" s="126">
        <f t="shared" ca="1" si="2"/>
        <v>2.7289214882775106E-2</v>
      </c>
      <c r="G20" s="126">
        <f t="shared" ca="1" si="3"/>
        <v>2.8153240934876155E-2</v>
      </c>
      <c r="H20" s="126">
        <f t="shared" ca="1" si="4"/>
        <v>2.9395241233017063E-2</v>
      </c>
      <c r="I20" s="126">
        <f t="shared" ca="1" si="5"/>
        <v>2.864480712476911E-2</v>
      </c>
      <c r="J20" s="126">
        <f t="shared" ca="1" si="6"/>
        <v>2.8739046069676599E-2</v>
      </c>
      <c r="K20" s="126">
        <f t="shared" ca="1" si="7"/>
        <v>3.1397592939295046E-2</v>
      </c>
      <c r="L20" s="126">
        <f t="shared" ca="1" si="8"/>
        <v>3.5305164860536781E-2</v>
      </c>
      <c r="M20" s="126">
        <f t="shared" ca="1" si="9"/>
        <v>4.5115491315072455E-2</v>
      </c>
      <c r="N20" s="126">
        <f t="shared" ca="1" si="10"/>
        <v>5.0498713856537904E-2</v>
      </c>
      <c r="O20" s="126">
        <f t="shared" ca="1" si="11"/>
        <v>5.4397554939861037E-2</v>
      </c>
      <c r="P20" s="126">
        <f t="shared" ca="1" si="12"/>
        <v>6.2861517638876679E-2</v>
      </c>
      <c r="Q20" s="126">
        <f t="shared" ca="1" si="13"/>
        <v>9.0590293874505748E-2</v>
      </c>
      <c r="R20" s="126">
        <f t="shared" ca="1" si="17"/>
        <v>3.0068319504485824E-2</v>
      </c>
      <c r="S20" s="126">
        <f t="shared" ca="1" si="18"/>
        <v>4.0210328087804614E-2</v>
      </c>
      <c r="T20" s="126">
        <f t="shared" ca="1" si="19"/>
        <v>5.2448134398199467E-2</v>
      </c>
      <c r="U20" s="126">
        <f t="shared" ca="1" si="28"/>
        <v>7.6725905756691221E-2</v>
      </c>
      <c r="V20" s="126">
        <f t="shared" ca="1" si="21"/>
        <v>8.9999999999999993E-3</v>
      </c>
      <c r="W20" s="126">
        <f t="shared" ca="1" si="22"/>
        <v>2.9200000000000004E-2</v>
      </c>
      <c r="X20" s="126">
        <f t="shared" ca="1" si="23"/>
        <v>3.9300000000000002E-2</v>
      </c>
      <c r="Y20" s="126">
        <f t="shared" ca="1" si="24"/>
        <v>5.4450000000000005E-2</v>
      </c>
      <c r="Z20" s="126">
        <f t="shared" ca="1" si="25"/>
        <v>7.4649999999999994E-2</v>
      </c>
      <c r="AA20" s="126">
        <f t="shared" ca="1" si="26"/>
        <v>0.11</v>
      </c>
      <c r="AB20" s="126" t="str">
        <f t="shared" si="27"/>
        <v>LU</v>
      </c>
      <c r="AC20" s="160"/>
    </row>
    <row r="21" spans="1:29" s="110" customFormat="1" ht="12" customHeight="1" x14ac:dyDescent="0.25">
      <c r="A21" s="124" t="s">
        <v>141</v>
      </c>
      <c r="B21" s="125" t="s">
        <v>110</v>
      </c>
      <c r="C21" s="126">
        <f t="shared" ca="1" si="20"/>
        <v>4.3637302006365168E-2</v>
      </c>
      <c r="D21" s="126">
        <f t="shared" ca="1" si="0"/>
        <v>6.9310793352889075E-2</v>
      </c>
      <c r="E21" s="126">
        <f t="shared" ca="1" si="1"/>
        <v>7.4327519571459069E-2</v>
      </c>
      <c r="F21" s="126">
        <f t="shared" ca="1" si="2"/>
        <v>8.5748928610419023E-2</v>
      </c>
      <c r="G21" s="126">
        <f t="shared" ca="1" si="3"/>
        <v>8.5637724019549222E-2</v>
      </c>
      <c r="H21" s="126">
        <f t="shared" ca="1" si="4"/>
        <v>0.11673476276117112</v>
      </c>
      <c r="I21" s="126">
        <f t="shared" ca="1" si="5"/>
        <v>0.12741886399271182</v>
      </c>
      <c r="J21" s="126">
        <f t="shared" ca="1" si="6"/>
        <v>0.13971882063381386</v>
      </c>
      <c r="K21" s="126">
        <f t="shared" ca="1" si="7"/>
        <v>0.15529863595582505</v>
      </c>
      <c r="L21" s="126">
        <f t="shared" ca="1" si="8"/>
        <v>0.16205128991175269</v>
      </c>
      <c r="M21" s="126">
        <f t="shared" ca="1" si="9"/>
        <v>0.14617590766021629</v>
      </c>
      <c r="N21" s="126">
        <f t="shared" ca="1" si="10"/>
        <v>0.14495074468434965</v>
      </c>
      <c r="O21" s="126">
        <f t="shared" ca="1" si="11"/>
        <v>0.14315253951238288</v>
      </c>
      <c r="P21" s="126">
        <f t="shared" ca="1" si="12"/>
        <v>0.13516893895367416</v>
      </c>
      <c r="Q21" s="126">
        <f t="shared" ca="1" si="13"/>
        <v>0.1248891328698479</v>
      </c>
      <c r="R21" s="126">
        <f t="shared" ca="1" si="17"/>
        <v>0.14750872829481945</v>
      </c>
      <c r="S21" s="126">
        <f t="shared" ca="1" si="18"/>
        <v>0.15411359878598449</v>
      </c>
      <c r="T21" s="126">
        <f t="shared" ca="1" si="19"/>
        <v>0.14405164209836627</v>
      </c>
      <c r="U21" s="126">
        <f t="shared" ca="1" si="28"/>
        <v>0.13002903591176102</v>
      </c>
      <c r="V21" s="126">
        <f t="shared" ca="1" si="21"/>
        <v>4.2999999999999997E-2</v>
      </c>
      <c r="W21" s="126">
        <f t="shared" ca="1" si="22"/>
        <v>6.0399999999999995E-2</v>
      </c>
      <c r="X21" s="126">
        <f t="shared" ca="1" si="23"/>
        <v>6.9099999999999995E-2</v>
      </c>
      <c r="Y21" s="126">
        <f t="shared" ca="1" si="24"/>
        <v>8.2150000000000001E-2</v>
      </c>
      <c r="Z21" s="126">
        <f t="shared" ca="1" si="25"/>
        <v>9.955E-2</v>
      </c>
      <c r="AA21" s="126">
        <f t="shared" ca="1" si="26"/>
        <v>0.13</v>
      </c>
      <c r="AB21" s="126" t="str">
        <f t="shared" si="27"/>
        <v>HU</v>
      </c>
      <c r="AC21" s="160"/>
    </row>
    <row r="22" spans="1:29" s="110" customFormat="1" ht="12" customHeight="1" x14ac:dyDescent="0.25">
      <c r="A22" s="124" t="s">
        <v>142</v>
      </c>
      <c r="B22" s="125" t="s">
        <v>112</v>
      </c>
      <c r="C22" s="126">
        <f t="shared" ca="1" si="20"/>
        <v>1.0241784284040335E-3</v>
      </c>
      <c r="D22" s="126">
        <f t="shared" ca="1" si="0"/>
        <v>1.2345272990034006E-3</v>
      </c>
      <c r="E22" s="126">
        <f t="shared" ca="1" si="1"/>
        <v>1.4940208091999176E-3</v>
      </c>
      <c r="F22" s="126">
        <f t="shared" ca="1" si="2"/>
        <v>1.7693467862481445E-3</v>
      </c>
      <c r="G22" s="126">
        <f t="shared" ca="1" si="3"/>
        <v>1.9504621620092884E-3</v>
      </c>
      <c r="H22" s="126">
        <f t="shared" ca="1" si="4"/>
        <v>2.2104872780471831E-3</v>
      </c>
      <c r="I22" s="126">
        <f t="shared" ca="1" si="5"/>
        <v>9.7853378950688661E-3</v>
      </c>
      <c r="J22" s="126">
        <f t="shared" ca="1" si="6"/>
        <v>1.8495535714180212E-2</v>
      </c>
      <c r="K22" s="126">
        <f t="shared" ca="1" si="7"/>
        <v>2.8620460858243987E-2</v>
      </c>
      <c r="L22" s="126">
        <f t="shared" ca="1" si="8"/>
        <v>3.760107043763173E-2</v>
      </c>
      <c r="M22" s="126">
        <f t="shared" ca="1" si="9"/>
        <v>4.7439619790539976E-2</v>
      </c>
      <c r="N22" s="126">
        <f t="shared" ca="1" si="10"/>
        <v>5.1186958489143758E-2</v>
      </c>
      <c r="O22" s="126">
        <f t="shared" ca="1" si="11"/>
        <v>6.2080989829938982E-2</v>
      </c>
      <c r="P22" s="126">
        <f t="shared" ca="1" si="12"/>
        <v>7.2699403811857091E-2</v>
      </c>
      <c r="Q22" s="126">
        <f t="shared" ca="1" si="13"/>
        <v>7.9781647899579256E-2</v>
      </c>
      <c r="R22" s="126">
        <f t="shared" ca="1" si="17"/>
        <v>2.3557998286212099E-2</v>
      </c>
      <c r="S22" s="126">
        <f t="shared" ca="1" si="18"/>
        <v>4.2520345114085853E-2</v>
      </c>
      <c r="T22" s="126">
        <f t="shared" ca="1" si="19"/>
        <v>5.663397415954137E-2</v>
      </c>
      <c r="U22" s="126">
        <f t="shared" ca="1" si="28"/>
        <v>7.6240525855718166E-2</v>
      </c>
      <c r="V22" s="126">
        <f t="shared" ca="1" si="21"/>
        <v>0</v>
      </c>
      <c r="W22" s="126">
        <f t="shared" ca="1" si="22"/>
        <v>2.0000000000000004E-2</v>
      </c>
      <c r="X22" s="126">
        <f t="shared" ca="1" si="23"/>
        <v>0.03</v>
      </c>
      <c r="Y22" s="126">
        <f t="shared" ca="1" si="24"/>
        <v>4.5000000000000005E-2</v>
      </c>
      <c r="Z22" s="126">
        <f t="shared" ca="1" si="25"/>
        <v>6.5000000000000002E-2</v>
      </c>
      <c r="AA22" s="126">
        <f t="shared" ca="1" si="26"/>
        <v>0.1</v>
      </c>
      <c r="AB22" s="126" t="str">
        <f t="shared" si="27"/>
        <v>MT</v>
      </c>
      <c r="AC22" s="160"/>
    </row>
    <row r="23" spans="1:29" s="110" customFormat="1" ht="12" customHeight="1" x14ac:dyDescent="0.25">
      <c r="A23" s="124" t="s">
        <v>143</v>
      </c>
      <c r="B23" s="125" t="s">
        <v>104</v>
      </c>
      <c r="C23" s="126">
        <f t="shared" ca="1" si="20"/>
        <v>2.029698511420917E-2</v>
      </c>
      <c r="D23" s="126">
        <f t="shared" ca="1" si="0"/>
        <v>2.47806001930032E-2</v>
      </c>
      <c r="E23" s="126">
        <f t="shared" ca="1" si="1"/>
        <v>2.7781018876159511E-2</v>
      </c>
      <c r="F23" s="126">
        <f t="shared" ca="1" si="2"/>
        <v>3.2977498874470157E-2</v>
      </c>
      <c r="G23" s="126">
        <f t="shared" ca="1" si="3"/>
        <v>3.5958205148997197E-2</v>
      </c>
      <c r="H23" s="126">
        <f t="shared" ca="1" si="4"/>
        <v>4.2657586207950828E-2</v>
      </c>
      <c r="I23" s="126">
        <f t="shared" ca="1" si="5"/>
        <v>3.9165747236161869E-2</v>
      </c>
      <c r="J23" s="126">
        <f t="shared" ca="1" si="6"/>
        <v>4.5244141719760947E-2</v>
      </c>
      <c r="K23" s="126">
        <f t="shared" ca="1" si="7"/>
        <v>4.6593630744904725E-2</v>
      </c>
      <c r="L23" s="126">
        <f t="shared" ca="1" si="8"/>
        <v>4.690600611544566E-2</v>
      </c>
      <c r="M23" s="126">
        <f t="shared" ca="1" si="9"/>
        <v>5.4148509823729596E-2</v>
      </c>
      <c r="N23" s="126">
        <f t="shared" ca="1" si="10"/>
        <v>5.6569744729313913E-2</v>
      </c>
      <c r="O23" s="126">
        <f t="shared" ca="1" si="11"/>
        <v>5.8269790347451757E-2</v>
      </c>
      <c r="P23" s="126">
        <f t="shared" ca="1" si="12"/>
        <v>6.4605390228856086E-2</v>
      </c>
      <c r="Q23" s="126">
        <f t="shared" ca="1" si="13"/>
        <v>7.3847549261381262E-2</v>
      </c>
      <c r="R23" s="126">
        <f t="shared" ca="1" si="17"/>
        <v>4.591888623233284E-2</v>
      </c>
      <c r="S23" s="126">
        <f t="shared" ca="1" si="18"/>
        <v>5.0527257969587624E-2</v>
      </c>
      <c r="T23" s="126">
        <f t="shared" ca="1" si="19"/>
        <v>5.7419767538382835E-2</v>
      </c>
      <c r="U23" s="126">
        <f t="shared" ca="1" si="28"/>
        <v>6.9226469745118674E-2</v>
      </c>
      <c r="V23" s="126">
        <f t="shared" ca="1" si="21"/>
        <v>2.4E-2</v>
      </c>
      <c r="W23" s="126">
        <f t="shared" ca="1" si="22"/>
        <v>4.7200000000000006E-2</v>
      </c>
      <c r="X23" s="126">
        <f t="shared" ca="1" si="23"/>
        <v>5.8800000000000005E-2</v>
      </c>
      <c r="Y23" s="126">
        <f t="shared" ca="1" si="24"/>
        <v>7.6200000000000018E-2</v>
      </c>
      <c r="Z23" s="126">
        <f t="shared" ca="1" si="25"/>
        <v>9.9400000000000016E-2</v>
      </c>
      <c r="AA23" s="126">
        <f t="shared" ca="1" si="26"/>
        <v>0.14000000000000001</v>
      </c>
      <c r="AB23" s="126" t="str">
        <f t="shared" si="27"/>
        <v>NL</v>
      </c>
      <c r="AC23" s="160"/>
    </row>
    <row r="24" spans="1:29" s="110" customFormat="1" ht="12" customHeight="1" x14ac:dyDescent="0.25">
      <c r="A24" s="124" t="s">
        <v>144</v>
      </c>
      <c r="B24" s="125" t="s">
        <v>101</v>
      </c>
      <c r="C24" s="126">
        <f t="shared" ca="1" si="20"/>
        <v>0.22554422051480297</v>
      </c>
      <c r="D24" s="126">
        <f t="shared" ca="1" si="0"/>
        <v>0.2437840380409263</v>
      </c>
      <c r="E24" s="126">
        <f t="shared" ca="1" si="1"/>
        <v>0.26339659438647034</v>
      </c>
      <c r="F24" s="126">
        <f t="shared" ca="1" si="2"/>
        <v>0.28178725212151384</v>
      </c>
      <c r="G24" s="126">
        <f t="shared" ca="1" si="3"/>
        <v>0.28856179164476936</v>
      </c>
      <c r="H24" s="126">
        <f t="shared" ca="1" si="4"/>
        <v>0.31020433817215176</v>
      </c>
      <c r="I24" s="126">
        <f t="shared" ca="1" si="5"/>
        <v>0.31199438058887519</v>
      </c>
      <c r="J24" s="126">
        <f t="shared" ca="1" si="6"/>
        <v>0.31562699234304481</v>
      </c>
      <c r="K24" s="126">
        <f t="shared" ca="1" si="7"/>
        <v>0.32678392933949485</v>
      </c>
      <c r="L24" s="126">
        <f t="shared" ca="1" si="8"/>
        <v>0.32769991539648535</v>
      </c>
      <c r="M24" s="126">
        <f t="shared" ca="1" si="9"/>
        <v>0.33653418222637943</v>
      </c>
      <c r="N24" s="126">
        <f t="shared" ca="1" si="10"/>
        <v>0.33542036585810642</v>
      </c>
      <c r="O24" s="126">
        <f t="shared" ca="1" si="11"/>
        <v>0.33365013655419429</v>
      </c>
      <c r="P24" s="126">
        <f t="shared" ca="1" si="12"/>
        <v>0.33143576085982984</v>
      </c>
      <c r="Q24" s="126">
        <f t="shared" ca="1" si="13"/>
        <v>0.33425578720296667</v>
      </c>
      <c r="R24" s="126">
        <f t="shared" ca="1" si="17"/>
        <v>0.32120546084126983</v>
      </c>
      <c r="S24" s="126">
        <f t="shared" ca="1" si="18"/>
        <v>0.33211704881143239</v>
      </c>
      <c r="T24" s="126">
        <f t="shared" ca="1" si="19"/>
        <v>0.33453525120615035</v>
      </c>
      <c r="U24" s="126">
        <f t="shared" ca="1" si="28"/>
        <v>0.33284577403139826</v>
      </c>
      <c r="V24" s="126">
        <f t="shared" ca="1" si="21"/>
        <v>0.23300000000000001</v>
      </c>
      <c r="W24" s="126">
        <f t="shared" ca="1" si="22"/>
        <v>0.25440000000000002</v>
      </c>
      <c r="X24" s="126">
        <f t="shared" ca="1" si="23"/>
        <v>0.2651</v>
      </c>
      <c r="Y24" s="126">
        <f t="shared" ca="1" si="24"/>
        <v>0.28115000000000001</v>
      </c>
      <c r="Z24" s="126">
        <f t="shared" ca="1" si="25"/>
        <v>0.30255000000000004</v>
      </c>
      <c r="AA24" s="126">
        <f t="shared" ca="1" si="26"/>
        <v>0.34</v>
      </c>
      <c r="AB24" s="126" t="str">
        <f t="shared" si="27"/>
        <v>AT</v>
      </c>
      <c r="AC24" s="160"/>
    </row>
    <row r="25" spans="1:29" s="110" customFormat="1" ht="12" customHeight="1" x14ac:dyDescent="0.25">
      <c r="A25" s="124" t="s">
        <v>145</v>
      </c>
      <c r="B25" s="125" t="s">
        <v>88</v>
      </c>
      <c r="C25" s="126">
        <f t="shared" ca="1" si="20"/>
        <v>6.9144454587388493E-2</v>
      </c>
      <c r="D25" s="126">
        <f t="shared" ca="1" si="0"/>
        <v>6.9002436741529977E-2</v>
      </c>
      <c r="E25" s="126">
        <f t="shared" ca="1" si="1"/>
        <v>6.8884743557909731E-2</v>
      </c>
      <c r="F25" s="126">
        <f t="shared" ca="1" si="2"/>
        <v>6.9300166132696295E-2</v>
      </c>
      <c r="G25" s="126">
        <f t="shared" ca="1" si="3"/>
        <v>7.7129614987941283E-2</v>
      </c>
      <c r="H25" s="126">
        <f t="shared" ca="1" si="4"/>
        <v>8.6609409174332672E-2</v>
      </c>
      <c r="I25" s="126">
        <f t="shared" ca="1" si="5"/>
        <v>9.2534253742622558E-2</v>
      </c>
      <c r="J25" s="126">
        <f t="shared" ca="1" si="6"/>
        <v>0.10294886904816497</v>
      </c>
      <c r="K25" s="126">
        <f t="shared" ca="1" si="7"/>
        <v>0.1089714108631938</v>
      </c>
      <c r="L25" s="126">
        <f t="shared" ca="1" si="8"/>
        <v>0.1136777417194228</v>
      </c>
      <c r="M25" s="126">
        <f t="shared" ca="1" si="9"/>
        <v>0.11495124001642779</v>
      </c>
      <c r="N25" s="126">
        <f t="shared" ca="1" si="10"/>
        <v>0.117431937308493</v>
      </c>
      <c r="O25" s="126">
        <f t="shared" ca="1" si="11"/>
        <v>0.11266772146600949</v>
      </c>
      <c r="P25" s="126">
        <f t="shared" ca="1" si="12"/>
        <v>0.10963849645653001</v>
      </c>
      <c r="Q25" s="126">
        <f t="shared" ca="1" si="13"/>
        <v>0.11284102757103479</v>
      </c>
      <c r="R25" s="126">
        <f t="shared" ca="1" si="17"/>
        <v>0.10596013995567938</v>
      </c>
      <c r="S25" s="126">
        <f t="shared" ca="1" si="18"/>
        <v>0.11431449086792529</v>
      </c>
      <c r="T25" s="126">
        <f t="shared" ca="1" si="19"/>
        <v>0.11504982938725125</v>
      </c>
      <c r="U25" s="126">
        <f t="shared" ca="1" si="28"/>
        <v>0.1112397620137824</v>
      </c>
      <c r="V25" s="126">
        <f t="shared" ca="1" si="21"/>
        <v>7.1999999999999995E-2</v>
      </c>
      <c r="W25" s="126">
        <f t="shared" ca="1" si="22"/>
        <v>8.7599999999999997E-2</v>
      </c>
      <c r="X25" s="126">
        <f t="shared" ca="1" si="23"/>
        <v>9.5399999999999999E-2</v>
      </c>
      <c r="Y25" s="126">
        <f t="shared" ca="1" si="24"/>
        <v>0.1071</v>
      </c>
      <c r="Z25" s="126">
        <f t="shared" ca="1" si="25"/>
        <v>0.1227</v>
      </c>
      <c r="AA25" s="126">
        <f t="shared" ca="1" si="26"/>
        <v>0.15</v>
      </c>
      <c r="AB25" s="126" t="str">
        <f t="shared" si="27"/>
        <v>PL</v>
      </c>
      <c r="AC25" s="160"/>
    </row>
    <row r="26" spans="1:29" s="110" customFormat="1" ht="12" customHeight="1" x14ac:dyDescent="0.25">
      <c r="A26" s="124" t="s">
        <v>146</v>
      </c>
      <c r="B26" s="125" t="s">
        <v>98</v>
      </c>
      <c r="C26" s="126">
        <f t="shared" ca="1" si="20"/>
        <v>0.19208698938593879</v>
      </c>
      <c r="D26" s="126">
        <f t="shared" ca="1" si="0"/>
        <v>0.19526055131454079</v>
      </c>
      <c r="E26" s="126">
        <f t="shared" ca="1" si="1"/>
        <v>0.20786267204224312</v>
      </c>
      <c r="F26" s="126">
        <f t="shared" ca="1" si="2"/>
        <v>0.21924330455576158</v>
      </c>
      <c r="G26" s="126">
        <f t="shared" ca="1" si="3"/>
        <v>0.22943138499261229</v>
      </c>
      <c r="H26" s="126">
        <f t="shared" ca="1" si="4"/>
        <v>0.24421260686530982</v>
      </c>
      <c r="I26" s="126">
        <f t="shared" ca="1" si="5"/>
        <v>0.24165326563431019</v>
      </c>
      <c r="J26" s="126">
        <f t="shared" ca="1" si="6"/>
        <v>0.246163067385268</v>
      </c>
      <c r="K26" s="126">
        <f t="shared" ca="1" si="7"/>
        <v>0.24579017081693708</v>
      </c>
      <c r="L26" s="126">
        <f t="shared" ca="1" si="8"/>
        <v>0.25700165037735151</v>
      </c>
      <c r="M26" s="126">
        <f t="shared" ca="1" si="9"/>
        <v>0.29507863942697271</v>
      </c>
      <c r="N26" s="126">
        <f t="shared" ca="1" si="10"/>
        <v>0.30514445397355511</v>
      </c>
      <c r="O26" s="126">
        <f t="shared" ca="1" si="11"/>
        <v>0.30865117053179131</v>
      </c>
      <c r="P26" s="126">
        <f t="shared" ca="1" si="12"/>
        <v>0.30610952470555008</v>
      </c>
      <c r="Q26" s="126">
        <f t="shared" ca="1" si="13"/>
        <v>0.30321732177513216</v>
      </c>
      <c r="R26" s="126">
        <f t="shared" ca="1" si="17"/>
        <v>0.24597661910110252</v>
      </c>
      <c r="S26" s="126">
        <f t="shared" ca="1" si="18"/>
        <v>0.27604014490216211</v>
      </c>
      <c r="T26" s="126">
        <f t="shared" ca="1" si="19"/>
        <v>0.30689781225267321</v>
      </c>
      <c r="U26" s="126">
        <f t="shared" ca="1" si="28"/>
        <v>0.30466342324034112</v>
      </c>
      <c r="V26" s="126">
        <f t="shared" ca="1" si="21"/>
        <v>0.20499999999999999</v>
      </c>
      <c r="W26" s="126">
        <f t="shared" ca="1" si="22"/>
        <v>0.22599999999999998</v>
      </c>
      <c r="X26" s="126">
        <f t="shared" ca="1" si="23"/>
        <v>0.23649999999999999</v>
      </c>
      <c r="Y26" s="126">
        <f t="shared" ca="1" si="24"/>
        <v>0.25224999999999997</v>
      </c>
      <c r="Z26" s="126">
        <f t="shared" ca="1" si="25"/>
        <v>0.27324999999999999</v>
      </c>
      <c r="AA26" s="126">
        <f t="shared" ca="1" si="26"/>
        <v>0.31</v>
      </c>
      <c r="AB26" s="126" t="str">
        <f t="shared" si="27"/>
        <v>PT</v>
      </c>
      <c r="AC26" s="160"/>
    </row>
    <row r="27" spans="1:29" s="110" customFormat="1" ht="12" customHeight="1" x14ac:dyDescent="0.25">
      <c r="A27" s="124" t="s">
        <v>147</v>
      </c>
      <c r="B27" s="125" t="s">
        <v>90</v>
      </c>
      <c r="C27" s="126">
        <f t="shared" ca="1" si="20"/>
        <v>0.16810576109583181</v>
      </c>
      <c r="D27" s="126">
        <f t="shared" ca="1" si="0"/>
        <v>0.17571101760302366</v>
      </c>
      <c r="E27" s="126">
        <f t="shared" ca="1" si="1"/>
        <v>0.17095504824431068</v>
      </c>
      <c r="F27" s="126">
        <f t="shared" ca="1" si="2"/>
        <v>0.18194596177164007</v>
      </c>
      <c r="G27" s="126">
        <f t="shared" ca="1" si="3"/>
        <v>0.20203938231625715</v>
      </c>
      <c r="H27" s="126">
        <f t="shared" ca="1" si="4"/>
        <v>0.22156805387002934</v>
      </c>
      <c r="I27" s="126">
        <f t="shared" ca="1" si="5"/>
        <v>0.22834033318988559</v>
      </c>
      <c r="J27" s="126">
        <f t="shared" ca="1" si="6"/>
        <v>0.21186003698514258</v>
      </c>
      <c r="K27" s="126">
        <f t="shared" ca="1" si="7"/>
        <v>0.22825405924993411</v>
      </c>
      <c r="L27" s="126">
        <f t="shared" ca="1" si="8"/>
        <v>0.23886223134833701</v>
      </c>
      <c r="M27" s="126">
        <f t="shared" ca="1" si="9"/>
        <v>0.24844662564057329</v>
      </c>
      <c r="N27" s="126">
        <f t="shared" ca="1" si="10"/>
        <v>0.24785377012087489</v>
      </c>
      <c r="O27" s="126">
        <f t="shared" ca="1" si="11"/>
        <v>0.25032006690409142</v>
      </c>
      <c r="P27" s="126">
        <f t="shared" ca="1" si="12"/>
        <v>0.24454213080985385</v>
      </c>
      <c r="Q27" s="126">
        <f t="shared" ca="1" si="13"/>
        <v>0.23874663400222357</v>
      </c>
      <c r="R27" s="126">
        <f t="shared" ca="1" si="17"/>
        <v>0.22005704811753835</v>
      </c>
      <c r="S27" s="126">
        <f t="shared" ca="1" si="18"/>
        <v>0.24365442849445515</v>
      </c>
      <c r="T27" s="126">
        <f t="shared" ca="1" si="19"/>
        <v>0.24908691851248316</v>
      </c>
      <c r="U27" s="126">
        <f t="shared" ca="1" si="28"/>
        <v>0.24164438240603869</v>
      </c>
      <c r="V27" s="126">
        <f t="shared" ca="1" si="21"/>
        <v>0.17799999999999999</v>
      </c>
      <c r="W27" s="126">
        <f t="shared" ca="1" si="22"/>
        <v>0.19039999999999999</v>
      </c>
      <c r="X27" s="126">
        <f t="shared" ca="1" si="23"/>
        <v>0.1966</v>
      </c>
      <c r="Y27" s="126">
        <f t="shared" ca="1" si="24"/>
        <v>0.2059</v>
      </c>
      <c r="Z27" s="126">
        <f t="shared" ca="1" si="25"/>
        <v>0.21829999999999999</v>
      </c>
      <c r="AA27" s="126">
        <f t="shared" ca="1" si="26"/>
        <v>0.24</v>
      </c>
      <c r="AB27" s="126" t="str">
        <f t="shared" si="27"/>
        <v>RO</v>
      </c>
      <c r="AC27" s="160"/>
    </row>
    <row r="28" spans="1:29" s="110" customFormat="1" ht="12" customHeight="1" x14ac:dyDescent="0.25">
      <c r="A28" s="124" t="s">
        <v>148</v>
      </c>
      <c r="B28" s="125" t="s">
        <v>102</v>
      </c>
      <c r="C28" s="126">
        <f t="shared" ca="1" si="20"/>
        <v>0.16133807516063281</v>
      </c>
      <c r="D28" s="126">
        <f t="shared" ca="1" si="0"/>
        <v>0.16002129263284837</v>
      </c>
      <c r="E28" s="126">
        <f t="shared" ca="1" si="1"/>
        <v>0.15586252340543358</v>
      </c>
      <c r="F28" s="126">
        <f t="shared" ca="1" si="2"/>
        <v>0.15608724177996969</v>
      </c>
      <c r="G28" s="126">
        <f t="shared" ca="1" si="3"/>
        <v>0.1499494250103077</v>
      </c>
      <c r="H28" s="126">
        <f t="shared" ca="1" si="4"/>
        <v>0.20146799256812892</v>
      </c>
      <c r="I28" s="126">
        <f t="shared" ca="1" si="5"/>
        <v>0.20420301125845619</v>
      </c>
      <c r="J28" s="126">
        <f t="shared" ca="1" si="6"/>
        <v>0.20256759389843229</v>
      </c>
      <c r="K28" s="126">
        <f t="shared" ca="1" si="7"/>
        <v>0.20817655246163819</v>
      </c>
      <c r="L28" s="126">
        <f t="shared" ca="1" si="8"/>
        <v>0.2240658117865782</v>
      </c>
      <c r="M28" s="126">
        <f t="shared" ca="1" si="9"/>
        <v>0.21538919179503682</v>
      </c>
      <c r="N28" s="126">
        <f t="shared" ca="1" si="10"/>
        <v>0.21893638211218322</v>
      </c>
      <c r="O28" s="126">
        <f t="shared" ca="1" si="11"/>
        <v>0.21293385619848137</v>
      </c>
      <c r="P28" s="126">
        <f t="shared" ca="1" si="12"/>
        <v>0.21055578310542133</v>
      </c>
      <c r="Q28" s="126">
        <f t="shared" ca="1" si="13"/>
        <v>0.21149015425863291</v>
      </c>
      <c r="R28" s="126">
        <f t="shared" ca="1" si="17"/>
        <v>0.20537207318003525</v>
      </c>
      <c r="S28" s="126">
        <f t="shared" ca="1" si="18"/>
        <v>0.21972750179080752</v>
      </c>
      <c r="T28" s="126">
        <f t="shared" ca="1" si="19"/>
        <v>0.21593511915533231</v>
      </c>
      <c r="U28" s="126">
        <f t="shared" ca="1" si="28"/>
        <v>0.21102296868202713</v>
      </c>
      <c r="V28" s="126">
        <f t="shared" ca="1" si="21"/>
        <v>0.16</v>
      </c>
      <c r="W28" s="126">
        <f t="shared" ca="1" si="22"/>
        <v>0.17799999999999999</v>
      </c>
      <c r="X28" s="126">
        <f t="shared" ca="1" si="23"/>
        <v>0.187</v>
      </c>
      <c r="Y28" s="126">
        <f t="shared" ca="1" si="24"/>
        <v>0.20050000000000001</v>
      </c>
      <c r="Z28" s="126">
        <f t="shared" ca="1" si="25"/>
        <v>0.2185</v>
      </c>
      <c r="AA28" s="126">
        <f t="shared" ca="1" si="26"/>
        <v>0.25</v>
      </c>
      <c r="AB28" s="126" t="str">
        <f t="shared" si="27"/>
        <v>SI</v>
      </c>
      <c r="AC28" s="160"/>
    </row>
    <row r="29" spans="1:29" s="110" customFormat="1" ht="12" customHeight="1" x14ac:dyDescent="0.25">
      <c r="A29" s="124" t="s">
        <v>149</v>
      </c>
      <c r="B29" s="125" t="s">
        <v>103</v>
      </c>
      <c r="C29" s="126">
        <f t="shared" ca="1" si="20"/>
        <v>6.3905320028592824E-2</v>
      </c>
      <c r="D29" s="126">
        <f t="shared" ca="1" si="0"/>
        <v>6.3597015752893338E-2</v>
      </c>
      <c r="E29" s="126">
        <f t="shared" ca="1" si="1"/>
        <v>6.5839586384096788E-2</v>
      </c>
      <c r="F29" s="126">
        <f t="shared" ca="1" si="2"/>
        <v>7.7657291919948426E-2</v>
      </c>
      <c r="G29" s="126">
        <f t="shared" ca="1" si="3"/>
        <v>7.7231015269064715E-2</v>
      </c>
      <c r="H29" s="126">
        <f t="shared" ca="1" si="4"/>
        <v>9.3682392971791997E-2</v>
      </c>
      <c r="I29" s="126">
        <f t="shared" ca="1" si="5"/>
        <v>9.0990530733136135E-2</v>
      </c>
      <c r="J29" s="126">
        <f t="shared" ca="1" si="6"/>
        <v>0.10347551471877799</v>
      </c>
      <c r="K29" s="126">
        <f t="shared" ca="1" si="7"/>
        <v>0.10452887434179561</v>
      </c>
      <c r="L29" s="126">
        <f t="shared" ca="1" si="8"/>
        <v>0.10133229873011874</v>
      </c>
      <c r="M29" s="126">
        <f t="shared" ca="1" si="9"/>
        <v>0.11712829257401523</v>
      </c>
      <c r="N29" s="126">
        <f t="shared" ca="1" si="10"/>
        <v>0.12881806058784986</v>
      </c>
      <c r="O29" s="126">
        <f t="shared" ca="1" si="11"/>
        <v>0.12029103147198066</v>
      </c>
      <c r="P29" s="126">
        <f t="shared" ca="1" si="12"/>
        <v>0.11464519296463502</v>
      </c>
      <c r="Q29" s="126">
        <f t="shared" ca="1" si="13"/>
        <v>0.11895615670143977</v>
      </c>
      <c r="R29" s="126">
        <f t="shared" ca="1" si="17"/>
        <v>0.10400219453028681</v>
      </c>
      <c r="S29" s="126">
        <f t="shared" ca="1" si="18"/>
        <v>0.10923029565206699</v>
      </c>
      <c r="T29" s="126">
        <f t="shared" ca="1" si="19"/>
        <v>0.12455454602991525</v>
      </c>
      <c r="U29" s="126">
        <f t="shared" ca="1" si="28"/>
        <v>0.1168006748330374</v>
      </c>
      <c r="V29" s="126">
        <f t="shared" ca="1" si="21"/>
        <v>6.7000000000000004E-2</v>
      </c>
      <c r="W29" s="126">
        <f t="shared" ca="1" si="22"/>
        <v>8.1600000000000006E-2</v>
      </c>
      <c r="X29" s="126">
        <f t="shared" ca="1" si="23"/>
        <v>8.8900000000000007E-2</v>
      </c>
      <c r="Y29" s="126">
        <f t="shared" ca="1" si="24"/>
        <v>9.9850000000000008E-2</v>
      </c>
      <c r="Z29" s="126">
        <f t="shared" ca="1" si="25"/>
        <v>0.11445000000000001</v>
      </c>
      <c r="AA29" s="126">
        <f t="shared" ca="1" si="26"/>
        <v>0.14000000000000001</v>
      </c>
      <c r="AB29" s="126" t="str">
        <f t="shared" si="27"/>
        <v>SK</v>
      </c>
      <c r="AC29" s="160"/>
    </row>
    <row r="30" spans="1:29" s="110" customFormat="1" ht="12" customHeight="1" x14ac:dyDescent="0.25">
      <c r="A30" s="124" t="s">
        <v>150</v>
      </c>
      <c r="B30" s="125" t="s">
        <v>115</v>
      </c>
      <c r="C30" s="126">
        <f t="shared" ca="1" si="20"/>
        <v>0.29251269673346031</v>
      </c>
      <c r="D30" s="126">
        <f t="shared" ca="1" si="0"/>
        <v>0.28831496602552531</v>
      </c>
      <c r="E30" s="126">
        <f t="shared" ca="1" si="1"/>
        <v>0.30061006328259599</v>
      </c>
      <c r="F30" s="126">
        <f t="shared" ca="1" si="2"/>
        <v>0.29576175254145104</v>
      </c>
      <c r="G30" s="126">
        <f t="shared" ca="1" si="3"/>
        <v>0.31361721694997624</v>
      </c>
      <c r="H30" s="126">
        <f t="shared" ca="1" si="4"/>
        <v>0.31343487891392102</v>
      </c>
      <c r="I30" s="126">
        <f t="shared" ca="1" si="5"/>
        <v>0.32440589812688558</v>
      </c>
      <c r="J30" s="126">
        <f t="shared" ca="1" si="6"/>
        <v>0.32787624750480526</v>
      </c>
      <c r="K30" s="126">
        <f t="shared" ca="1" si="7"/>
        <v>0.34433686495205845</v>
      </c>
      <c r="L30" s="126">
        <f t="shared" ca="1" si="8"/>
        <v>0.36729506059885741</v>
      </c>
      <c r="M30" s="126">
        <f t="shared" ca="1" si="9"/>
        <v>0.38779551651669059</v>
      </c>
      <c r="N30" s="126">
        <f t="shared" ca="1" si="10"/>
        <v>0.39320192038084412</v>
      </c>
      <c r="O30" s="126">
        <f t="shared" ca="1" si="11"/>
        <v>0.39010725932330614</v>
      </c>
      <c r="P30" s="126">
        <f t="shared" ca="1" si="12"/>
        <v>0.40916756659243525</v>
      </c>
      <c r="Q30" s="126">
        <f t="shared" ca="1" si="13"/>
        <v>0.41162410073144096</v>
      </c>
      <c r="R30" s="126">
        <f t="shared" ca="1" si="17"/>
        <v>0.33610655622843189</v>
      </c>
      <c r="S30" s="126">
        <f t="shared" ca="1" si="18"/>
        <v>0.37754528855777403</v>
      </c>
      <c r="T30" s="126">
        <f t="shared" ca="1" si="19"/>
        <v>0.39165458985207513</v>
      </c>
      <c r="U30" s="126">
        <f t="shared" ca="1" si="28"/>
        <v>0.4103958336619381</v>
      </c>
      <c r="V30" s="126">
        <f t="shared" ca="1" si="21"/>
        <v>0.28499999999999998</v>
      </c>
      <c r="W30" s="126">
        <f t="shared" ca="1" si="22"/>
        <v>0.30399999999999999</v>
      </c>
      <c r="X30" s="126">
        <f t="shared" ca="1" si="23"/>
        <v>0.3135</v>
      </c>
      <c r="Y30" s="126">
        <f t="shared" ca="1" si="24"/>
        <v>0.32774999999999999</v>
      </c>
      <c r="Z30" s="126">
        <f t="shared" ca="1" si="25"/>
        <v>0.34675</v>
      </c>
      <c r="AA30" s="126">
        <f t="shared" ca="1" si="26"/>
        <v>0.38</v>
      </c>
      <c r="AB30" s="126" t="str">
        <f t="shared" si="27"/>
        <v>FI</v>
      </c>
      <c r="AC30" s="160"/>
    </row>
    <row r="31" spans="1:29" s="110" customFormat="1" ht="12" customHeight="1" x14ac:dyDescent="0.25">
      <c r="A31" s="124" t="s">
        <v>151</v>
      </c>
      <c r="B31" s="125" t="s">
        <v>109</v>
      </c>
      <c r="C31" s="126">
        <f t="shared" ca="1" si="20"/>
        <v>0.38676729133794191</v>
      </c>
      <c r="D31" s="126">
        <f t="shared" ca="1" si="0"/>
        <v>0.407196229913042</v>
      </c>
      <c r="E31" s="126">
        <f t="shared" ca="1" si="1"/>
        <v>0.42446567626005993</v>
      </c>
      <c r="F31" s="126">
        <f t="shared" ca="1" si="2"/>
        <v>0.43929495389170065</v>
      </c>
      <c r="G31" s="126">
        <f t="shared" ca="1" si="3"/>
        <v>0.44665788519891347</v>
      </c>
      <c r="H31" s="126">
        <f t="shared" ca="1" si="4"/>
        <v>0.47880390310269672</v>
      </c>
      <c r="I31" s="126">
        <f t="shared" ca="1" si="5"/>
        <v>0.46958364739692671</v>
      </c>
      <c r="J31" s="126">
        <f t="shared" ca="1" si="6"/>
        <v>0.48245256778141299</v>
      </c>
      <c r="K31" s="126">
        <f t="shared" ca="1" si="7"/>
        <v>0.50229721115242454</v>
      </c>
      <c r="L31" s="126">
        <f t="shared" ca="1" si="8"/>
        <v>0.50800375195181924</v>
      </c>
      <c r="M31" s="126">
        <f t="shared" ca="1" si="9"/>
        <v>0.5187382250861905</v>
      </c>
      <c r="N31" s="126">
        <f t="shared" ca="1" si="10"/>
        <v>0.53008631977012854</v>
      </c>
      <c r="O31" s="126">
        <f t="shared" ca="1" si="11"/>
        <v>0.5337108794780494</v>
      </c>
      <c r="P31" s="126">
        <f t="shared" ca="1" si="12"/>
        <v>0.54201078429545602</v>
      </c>
      <c r="Q31" s="126">
        <f t="shared" ca="1" si="13"/>
        <v>0.54645059872231327</v>
      </c>
      <c r="R31" s="126">
        <f t="shared" ca="1" si="17"/>
        <v>0.49237488946691876</v>
      </c>
      <c r="S31" s="126">
        <f t="shared" ca="1" si="18"/>
        <v>0.51337098851900487</v>
      </c>
      <c r="T31" s="126">
        <f t="shared" ca="1" si="19"/>
        <v>0.53189859962408903</v>
      </c>
      <c r="U31" s="126">
        <f t="shared" ca="1" si="28"/>
        <v>0.54423069150888459</v>
      </c>
      <c r="V31" s="126">
        <f t="shared" ca="1" si="21"/>
        <v>0.39800000000000002</v>
      </c>
      <c r="W31" s="126">
        <f t="shared" ca="1" si="22"/>
        <v>0.41639999999999999</v>
      </c>
      <c r="X31" s="126">
        <f t="shared" ca="1" si="23"/>
        <v>0.42560000000000003</v>
      </c>
      <c r="Y31" s="126">
        <f t="shared" ca="1" si="24"/>
        <v>0.43940000000000001</v>
      </c>
      <c r="Z31" s="126">
        <f t="shared" ca="1" si="25"/>
        <v>0.45779999999999998</v>
      </c>
      <c r="AA31" s="126">
        <f t="shared" ca="1" si="26"/>
        <v>0.49</v>
      </c>
      <c r="AB31" s="126" t="str">
        <f t="shared" si="27"/>
        <v>SE</v>
      </c>
      <c r="AC31" s="160"/>
    </row>
    <row r="32" spans="1:29" s="110" customFormat="1" ht="12" customHeight="1" x14ac:dyDescent="0.25">
      <c r="A32" s="127" t="s">
        <v>152</v>
      </c>
      <c r="B32" s="128" t="s">
        <v>106</v>
      </c>
      <c r="C32" s="129">
        <f t="shared" ca="1" si="20"/>
        <v>9.071853738754642E-3</v>
      </c>
      <c r="D32" s="129">
        <f t="shared" ca="1" si="0"/>
        <v>1.115906729195759E-2</v>
      </c>
      <c r="E32" s="129">
        <f t="shared" ca="1" si="1"/>
        <v>1.3370085773239239E-2</v>
      </c>
      <c r="F32" s="129">
        <f t="shared" ca="1" si="2"/>
        <v>1.6033478689705217E-2</v>
      </c>
      <c r="G32" s="129">
        <f t="shared" ca="1" si="3"/>
        <v>2.6925892302640218E-2</v>
      </c>
      <c r="H32" s="129">
        <f t="shared" ca="1" si="4"/>
        <v>3.3417396371735908E-2</v>
      </c>
      <c r="I32" s="129">
        <f t="shared" ca="1" si="5"/>
        <v>3.7816939856840155E-2</v>
      </c>
      <c r="J32" s="129">
        <f t="shared" ca="1" si="6"/>
        <v>4.3196554131161552E-2</v>
      </c>
      <c r="K32" s="129">
        <f t="shared" ca="1" si="7"/>
        <v>4.410324895862032E-2</v>
      </c>
      <c r="L32" s="129">
        <f t="shared" ca="1" si="8"/>
        <v>5.4984195887253458E-2</v>
      </c>
      <c r="M32" s="129">
        <f t="shared" ca="1" si="9"/>
        <v>6.7373880465335975E-2</v>
      </c>
      <c r="N32" s="129">
        <f t="shared" ca="1" si="10"/>
        <v>8.3367490038614087E-2</v>
      </c>
      <c r="O32" s="129">
        <f t="shared" ca="1" si="11"/>
        <v>8.9807475729295996E-2</v>
      </c>
      <c r="P32" s="129">
        <f t="shared" ca="1" si="12"/>
        <v>9.7314493316597084E-2</v>
      </c>
      <c r="Q32" s="129">
        <f t="shared" ca="1" si="13"/>
        <v>0.11017390227055754</v>
      </c>
      <c r="R32" s="129">
        <f t="shared" ca="1" si="17"/>
        <v>4.3649901544890936E-2</v>
      </c>
      <c r="S32" s="129">
        <f t="shared" ca="1" si="18"/>
        <v>6.117903817629472E-2</v>
      </c>
      <c r="T32" s="129">
        <f t="shared" ca="1" si="19"/>
        <v>8.6587482883955041E-2</v>
      </c>
      <c r="U32" s="129">
        <f t="shared" ca="1" si="28"/>
        <v>0.10374419779357731</v>
      </c>
      <c r="V32" s="129">
        <f t="shared" ca="1" si="21"/>
        <v>1.2999999999999999E-2</v>
      </c>
      <c r="W32" s="129">
        <f t="shared" ca="1" si="22"/>
        <v>4.0399999999999998E-2</v>
      </c>
      <c r="X32" s="129">
        <f t="shared" ca="1" si="23"/>
        <v>5.4099999999999988E-2</v>
      </c>
      <c r="Y32" s="129">
        <f t="shared" ca="1" si="24"/>
        <v>7.4649999999999994E-2</v>
      </c>
      <c r="Z32" s="129">
        <f t="shared" ca="1" si="25"/>
        <v>0.10204999999999999</v>
      </c>
      <c r="AA32" s="129">
        <f t="shared" ca="1" si="26"/>
        <v>0.15</v>
      </c>
      <c r="AB32" s="129" t="str">
        <f t="shared" si="27"/>
        <v>UK</v>
      </c>
      <c r="AC32" s="160"/>
    </row>
    <row r="33" spans="1:28" s="110" customFormat="1" ht="12" customHeight="1" x14ac:dyDescent="0.25">
      <c r="A33" s="127" t="s">
        <v>153</v>
      </c>
      <c r="B33" s="130" t="s">
        <v>99</v>
      </c>
      <c r="C33" s="131">
        <f t="shared" ca="1" si="20"/>
        <v>0.58443997754722476</v>
      </c>
      <c r="D33" s="131">
        <f t="shared" ca="1" si="0"/>
        <v>0.60104835542744761</v>
      </c>
      <c r="E33" s="131">
        <f t="shared" ca="1" si="1"/>
        <v>0.60568195177100381</v>
      </c>
      <c r="F33" s="131">
        <f t="shared" ca="1" si="2"/>
        <v>0.60438846084252895</v>
      </c>
      <c r="G33" s="131">
        <f t="shared" ca="1" si="3"/>
        <v>0.62052644632358445</v>
      </c>
      <c r="H33" s="131">
        <f t="shared" ca="1" si="4"/>
        <v>0.6513144018148459</v>
      </c>
      <c r="I33" s="131">
        <f t="shared" ca="1" si="5"/>
        <v>0.61514709635492493</v>
      </c>
      <c r="J33" s="131">
        <f t="shared" ca="1" si="6"/>
        <v>0.64702124841330622</v>
      </c>
      <c r="K33" s="131">
        <f t="shared" ca="1" si="7"/>
        <v>0.65549506956093861</v>
      </c>
      <c r="L33" s="131">
        <f t="shared" ca="1" si="8"/>
        <v>0.66746112480703412</v>
      </c>
      <c r="M33" s="131">
        <f t="shared" ca="1" si="9"/>
        <v>0.69190009098092897</v>
      </c>
      <c r="N33" s="131">
        <f t="shared" ca="1" si="10"/>
        <v>0.69192886993174219</v>
      </c>
      <c r="O33" s="131">
        <f t="shared" ca="1" si="11"/>
        <v>0.70163162868589779</v>
      </c>
      <c r="P33" s="131">
        <f t="shared" ca="1" si="12"/>
        <v>0.71647174640904887</v>
      </c>
      <c r="Q33" s="131">
        <f t="shared" ca="1" si="13"/>
        <v>0.7275227554823096</v>
      </c>
      <c r="R33" s="131">
        <f t="shared" ca="1" si="17"/>
        <v>0.65125815898712247</v>
      </c>
      <c r="S33" s="131">
        <f t="shared" ca="1" si="18"/>
        <v>0.67968060789398155</v>
      </c>
      <c r="T33" s="131">
        <f t="shared" ca="1" si="19"/>
        <v>0.69678024930881999</v>
      </c>
      <c r="U33" s="131">
        <f t="shared" ca="1" si="28"/>
        <v>0.72199725094567924</v>
      </c>
      <c r="V33" s="131">
        <f t="shared" ca="1" si="21"/>
        <v>0.58199999999999996</v>
      </c>
      <c r="W33" s="131">
        <f t="shared" ca="1" si="22"/>
        <v>0.60060000000000002</v>
      </c>
      <c r="X33" s="131">
        <f t="shared" ca="1" si="23"/>
        <v>0.6099</v>
      </c>
      <c r="Y33" s="131">
        <f t="shared" ca="1" si="24"/>
        <v>0.62385000000000002</v>
      </c>
      <c r="Z33" s="131">
        <f t="shared" ca="1" si="25"/>
        <v>0.64244999999999997</v>
      </c>
      <c r="AA33" s="131">
        <f t="shared" ca="1" si="26"/>
        <v>0.67500000000000004</v>
      </c>
      <c r="AB33" s="131" t="str">
        <f t="shared" si="27"/>
        <v>NO</v>
      </c>
    </row>
    <row r="34" spans="1:28" s="110" customFormat="1" ht="15" customHeight="1" x14ac:dyDescent="0.25">
      <c r="A34" s="121" t="s">
        <v>154</v>
      </c>
      <c r="B34" s="122" t="s">
        <v>155</v>
      </c>
      <c r="C34" s="132" t="str">
        <f t="shared" ca="1" si="20"/>
        <v/>
      </c>
      <c r="D34" s="132">
        <f t="shared" ca="1" si="0"/>
        <v>0.35906011177694991</v>
      </c>
      <c r="E34" s="132">
        <f t="shared" ca="1" si="1"/>
        <v>0.35002548576277454</v>
      </c>
      <c r="F34" s="132">
        <f t="shared" ca="1" si="2"/>
        <v>0.33146082340490124</v>
      </c>
      <c r="G34" s="132">
        <f t="shared" ca="1" si="3"/>
        <v>0.32486013673556485</v>
      </c>
      <c r="H34" s="132">
        <f t="shared" ca="1" si="4"/>
        <v>0.39464472682010077</v>
      </c>
      <c r="I34" s="132">
        <f t="shared" ca="1" si="5"/>
        <v>0.40662670782425836</v>
      </c>
      <c r="J34" s="132">
        <f t="shared" ca="1" si="6"/>
        <v>0.40670239431198418</v>
      </c>
      <c r="K34" s="132">
        <f t="shared" ca="1" si="7"/>
        <v>0.41530863118956002</v>
      </c>
      <c r="L34" s="132">
        <f t="shared" ca="1" si="8"/>
        <v>0.43735197044489599</v>
      </c>
      <c r="M34" s="132">
        <f t="shared" ca="1" si="9"/>
        <v>0.44111136547711294</v>
      </c>
      <c r="N34" s="132">
        <f t="shared" ca="1" si="10"/>
        <v>0.43089420993727678</v>
      </c>
      <c r="O34" s="132">
        <f t="shared" ca="1" si="11"/>
        <v>0.41557946312626648</v>
      </c>
      <c r="P34" s="132">
        <f t="shared" ca="1" si="12"/>
        <v>0.3970757830300774</v>
      </c>
      <c r="Q34" s="132">
        <f t="shared" ca="1" si="13"/>
        <v>0.38806911782421133</v>
      </c>
      <c r="R34" s="132">
        <f t="shared" ca="1" si="17"/>
        <v>0.41100551275077213</v>
      </c>
      <c r="S34" s="132">
        <f t="shared" ca="1" si="18"/>
        <v>0.43923166796100443</v>
      </c>
      <c r="T34" s="132">
        <f t="shared" ca="1" si="19"/>
        <v>0.42323683653177163</v>
      </c>
      <c r="U34" s="132">
        <f t="shared" ca="1" si="28"/>
        <v>0.39257245042714439</v>
      </c>
      <c r="V34" s="132" t="str">
        <f t="shared" ca="1" si="21"/>
        <v>:</v>
      </c>
      <c r="W34" s="132">
        <f t="shared" ca="1" si="22"/>
        <v>0.27600000000000002</v>
      </c>
      <c r="X34" s="132">
        <f t="shared" ca="1" si="23"/>
        <v>0.28299999999999997</v>
      </c>
      <c r="Y34" s="132">
        <f t="shared" ca="1" si="24"/>
        <v>0.29299999999999998</v>
      </c>
      <c r="Z34" s="132">
        <f t="shared" ca="1" si="25"/>
        <v>0.307</v>
      </c>
      <c r="AA34" s="132">
        <f t="shared" ca="1" si="26"/>
        <v>0.33</v>
      </c>
      <c r="AB34" s="123" t="str">
        <f t="shared" si="27"/>
        <v>ME</v>
      </c>
    </row>
    <row r="35" spans="1:28" s="110" customFormat="1" ht="14.25" customHeight="1" x14ac:dyDescent="0.25">
      <c r="A35" s="121" t="s">
        <v>156</v>
      </c>
      <c r="B35" s="122" t="s">
        <v>157</v>
      </c>
      <c r="C35" s="133">
        <f ca="1">INDIRECT($A35 &amp; "!C67",TRUE)</f>
        <v>0.29620475244185734</v>
      </c>
      <c r="D35" s="133">
        <f ca="1">INDIRECT($A35 &amp; "!D67",TRUE)</f>
        <v>0.31367320379696773</v>
      </c>
      <c r="E35" s="133">
        <f ca="1">INDIRECT($A35 &amp; "!E67",TRUE)</f>
        <v>0.32070354129081119</v>
      </c>
      <c r="F35" s="133">
        <f ca="1">INDIRECT($A35 &amp; "!F67",TRUE)</f>
        <v>0.32657130378122035</v>
      </c>
      <c r="G35" s="133">
        <f ca="1">INDIRECT($A35 &amp; "!G67",TRUE)</f>
        <v>0.32447897702580208</v>
      </c>
      <c r="H35" s="133">
        <f ca="1">INDIRECT($A35 &amp; "!H67",TRUE)</f>
        <v>0.31436917633933298</v>
      </c>
      <c r="I35" s="133">
        <f ca="1">INDIRECT($A35 &amp; "!I67",TRUE)</f>
        <v>0.31866706033710068</v>
      </c>
      <c r="J35" s="133">
        <f ca="1">INDIRECT($A35 &amp; "!J67",TRUE)</f>
        <v>0.31186618766903468</v>
      </c>
      <c r="K35" s="133">
        <f ca="1">INDIRECT($A35 &amp; "!K67",TRUE)</f>
        <v>0.35152093557912212</v>
      </c>
      <c r="L35" s="133">
        <f ca="1">INDIRECT($A35 &amp; "!L67",TRUE)</f>
        <v>0.33166988174720052</v>
      </c>
      <c r="M35" s="133">
        <f ca="1">INDIRECT($A35 &amp; "!M67",TRUE)</f>
        <v>0.31475696861435903</v>
      </c>
      <c r="N35" s="133">
        <f ca="1">INDIRECT($A35 &amp; "!N67",TRUE)</f>
        <v>0.34386824363587709</v>
      </c>
      <c r="O35" s="133">
        <f ca="1">INDIRECT($A35 &amp; "!O67",TRUE)</f>
        <v>0.35487019763493083</v>
      </c>
      <c r="P35" s="133">
        <f ca="1">INDIRECT($A35 &amp; "!P67",TRUE)</f>
        <v>0.34464713876101694</v>
      </c>
      <c r="Q35" s="133">
        <f t="shared" ca="1" si="13"/>
        <v>0.34864868596266529</v>
      </c>
      <c r="R35" s="133">
        <f ca="1">AVERAGE(J35:K35)</f>
        <v>0.33169356162407837</v>
      </c>
      <c r="S35" s="133">
        <f ca="1">AVERAGE(L35:M35)</f>
        <v>0.32321342518077978</v>
      </c>
      <c r="T35" s="133">
        <f ca="1">AVERAGE(N35:O35)</f>
        <v>0.34936922063540399</v>
      </c>
      <c r="U35" s="133">
        <f t="shared" ca="1" si="28"/>
        <v>0.34664791236184112</v>
      </c>
      <c r="V35" s="133" t="str">
        <f ca="1">INDIRECT($A35 &amp; "!D71",TRUE)</f>
        <v>:</v>
      </c>
      <c r="W35" s="133">
        <f ca="1">INDIRECT($A35 &amp; "!J71",TRUE)</f>
        <v>0.32600000000000001</v>
      </c>
      <c r="X35" s="133">
        <f ca="1">INDIRECT($A35 &amp; "!L71",TRUE)</f>
        <v>0.33200000000000002</v>
      </c>
      <c r="Y35" s="133">
        <f ca="1">INDIRECT($A35 &amp; "!N71",TRUE)</f>
        <v>0.34300000000000003</v>
      </c>
      <c r="Z35" s="133">
        <f ca="1">INDIRECT($A35 &amp; "!P71",TRUE)</f>
        <v>0.35599999999999998</v>
      </c>
      <c r="AA35" s="133">
        <f ca="1">INDIRECT($A35 &amp; "!S71",TRUE)</f>
        <v>0.38</v>
      </c>
      <c r="AB35" s="126" t="str">
        <f>A35</f>
        <v>AL</v>
      </c>
    </row>
    <row r="36" spans="1:28" s="110" customFormat="1" ht="13.5" customHeight="1" x14ac:dyDescent="0.25">
      <c r="A36" s="124" t="s">
        <v>158</v>
      </c>
      <c r="B36" s="125" t="s">
        <v>93</v>
      </c>
      <c r="C36" s="133">
        <f t="shared" ca="1" si="20"/>
        <v>0.12724072401000031</v>
      </c>
      <c r="D36" s="133">
        <f t="shared" ca="1" si="0"/>
        <v>0.14256954910171094</v>
      </c>
      <c r="E36" s="133">
        <f t="shared" ca="1" si="1"/>
        <v>0.14541514151614832</v>
      </c>
      <c r="F36" s="133">
        <f t="shared" ca="1" si="2"/>
        <v>0.1432734551187437</v>
      </c>
      <c r="G36" s="133">
        <f t="shared" ca="1" si="3"/>
        <v>0.15887527030803372</v>
      </c>
      <c r="H36" s="133">
        <f t="shared" ca="1" si="4"/>
        <v>0.21023998733195406</v>
      </c>
      <c r="I36" s="133">
        <f t="shared" ca="1" si="5"/>
        <v>0.197634776195206</v>
      </c>
      <c r="J36" s="133">
        <f t="shared" ca="1" si="6"/>
        <v>0.19118299174738432</v>
      </c>
      <c r="K36" s="133">
        <f t="shared" ca="1" si="7"/>
        <v>0.20790285451213902</v>
      </c>
      <c r="L36" s="133">
        <f t="shared" ca="1" si="8"/>
        <v>0.21095363477013274</v>
      </c>
      <c r="M36" s="133">
        <f t="shared" ca="1" si="9"/>
        <v>0.22863913255578347</v>
      </c>
      <c r="N36" s="133">
        <f t="shared" ca="1" si="10"/>
        <v>0.21988831152343732</v>
      </c>
      <c r="O36" s="133">
        <f t="shared" ca="1" si="11"/>
        <v>0.2114674750831112</v>
      </c>
      <c r="P36" s="133">
        <f t="shared" ca="1" si="12"/>
        <v>0.20286861137491485</v>
      </c>
      <c r="Q36" s="133">
        <f t="shared" ca="1" si="13"/>
        <v>0.20319863327170962</v>
      </c>
      <c r="R36" s="133">
        <f t="shared" ca="1" si="17"/>
        <v>0.19954292312976168</v>
      </c>
      <c r="S36" s="133">
        <f t="shared" ca="1" si="18"/>
        <v>0.21979638366295812</v>
      </c>
      <c r="T36" s="133">
        <f t="shared" ca="1" si="19"/>
        <v>0.21567789330327425</v>
      </c>
      <c r="U36" s="133">
        <f t="shared" ca="1" si="28"/>
        <v>0.20303362232331224</v>
      </c>
      <c r="V36" s="133" t="str">
        <f t="shared" ca="1" si="21"/>
        <v>:</v>
      </c>
      <c r="W36" s="133">
        <f t="shared" ca="1" si="22"/>
        <v>0.224</v>
      </c>
      <c r="X36" s="133">
        <f t="shared" ca="1" si="23"/>
        <v>0.22900000000000001</v>
      </c>
      <c r="Y36" s="133">
        <f t="shared" ca="1" si="24"/>
        <v>0.23799999999999999</v>
      </c>
      <c r="Z36" s="133">
        <f t="shared" ca="1" si="25"/>
        <v>0.25</v>
      </c>
      <c r="AA36" s="133">
        <f t="shared" ca="1" si="26"/>
        <v>0.27</v>
      </c>
      <c r="AB36" s="126" t="str">
        <f t="shared" si="27"/>
        <v>RS</v>
      </c>
    </row>
    <row r="37" spans="1:28" s="110" customFormat="1" ht="12.75" customHeight="1" x14ac:dyDescent="0.25">
      <c r="A37" s="124" t="s">
        <v>159</v>
      </c>
      <c r="B37" s="134" t="s">
        <v>92</v>
      </c>
      <c r="C37" s="133">
        <f t="shared" ca="1" si="20"/>
        <v>0.15702371937085705</v>
      </c>
      <c r="D37" s="135">
        <f t="shared" ca="1" si="0"/>
        <v>0.16465729277363492</v>
      </c>
      <c r="E37" s="135">
        <f t="shared" ca="1" si="1"/>
        <v>0.16527265272370581</v>
      </c>
      <c r="F37" s="135">
        <f t="shared" ca="1" si="2"/>
        <v>0.14975748857987603</v>
      </c>
      <c r="G37" s="135">
        <f t="shared" ca="1" si="3"/>
        <v>0.15555363608590367</v>
      </c>
      <c r="H37" s="135">
        <f t="shared" ca="1" si="4"/>
        <v>0.17238288316955211</v>
      </c>
      <c r="I37" s="135">
        <f t="shared" ca="1" si="5"/>
        <v>0.16451351564331149</v>
      </c>
      <c r="J37" s="135">
        <f t="shared" ca="1" si="6"/>
        <v>0.16407360108555896</v>
      </c>
      <c r="K37" s="135">
        <f t="shared" ca="1" si="7"/>
        <v>0.18127688287729191</v>
      </c>
      <c r="L37" s="135">
        <f t="shared" ca="1" si="8"/>
        <v>0.18508667561726869</v>
      </c>
      <c r="M37" s="135">
        <f t="shared" ca="1" si="9"/>
        <v>0.19558780007131224</v>
      </c>
      <c r="N37" s="135">
        <f t="shared" ca="1" si="10"/>
        <v>0.19526692115447425</v>
      </c>
      <c r="O37" s="135">
        <f t="shared" ca="1" si="11"/>
        <v>0.18044208756260846</v>
      </c>
      <c r="P37" s="135">
        <f t="shared" ca="1" si="12"/>
        <v>0.19636385106497231</v>
      </c>
      <c r="Q37" s="135">
        <f t="shared" ca="1" si="13"/>
        <v>0.18117666001103341</v>
      </c>
      <c r="R37" s="135">
        <f t="shared" ca="1" si="17"/>
        <v>0.17267524198142542</v>
      </c>
      <c r="S37" s="135">
        <f t="shared" ca="1" si="18"/>
        <v>0.19033723784429046</v>
      </c>
      <c r="T37" s="135">
        <f t="shared" ca="1" si="19"/>
        <v>0.18785450435854134</v>
      </c>
      <c r="U37" s="135">
        <f t="shared" ca="1" si="28"/>
        <v>0.18877025553800286</v>
      </c>
      <c r="V37" s="133" t="str">
        <f t="shared" ca="1" si="21"/>
        <v>:</v>
      </c>
      <c r="W37" s="135">
        <f t="shared" ca="1" si="22"/>
        <v>0.1898</v>
      </c>
      <c r="X37" s="135">
        <f t="shared" ca="1" si="23"/>
        <v>0.19470000000000001</v>
      </c>
      <c r="Y37" s="135">
        <f t="shared" ca="1" si="24"/>
        <v>0.2021</v>
      </c>
      <c r="Z37" s="135">
        <f t="shared" ca="1" si="25"/>
        <v>0.21274999999999999</v>
      </c>
      <c r="AA37" s="135">
        <f t="shared" ca="1" si="26"/>
        <v>0.23</v>
      </c>
      <c r="AB37" s="136" t="str">
        <f t="shared" si="27"/>
        <v>MK</v>
      </c>
    </row>
    <row r="38" spans="1:28" s="110" customFormat="1" ht="14.25" customHeight="1" x14ac:dyDescent="0.25">
      <c r="A38" s="124" t="s">
        <v>160</v>
      </c>
      <c r="B38" s="125" t="s">
        <v>94</v>
      </c>
      <c r="C38" s="133">
        <f t="shared" ca="1" si="20"/>
        <v>0.16150649297401098</v>
      </c>
      <c r="D38" s="135">
        <f t="shared" ca="1" si="0"/>
        <v>0.15521226709108679</v>
      </c>
      <c r="E38" s="135">
        <f t="shared" ca="1" si="1"/>
        <v>0.14051189860445751</v>
      </c>
      <c r="F38" s="135">
        <f t="shared" ca="1" si="2"/>
        <v>0.13205806290736502</v>
      </c>
      <c r="G38" s="135">
        <f t="shared" ca="1" si="3"/>
        <v>0.13528875737878862</v>
      </c>
      <c r="H38" s="135">
        <f t="shared" ca="1" si="4"/>
        <v>0.14085642281590352</v>
      </c>
      <c r="I38" s="135">
        <f t="shared" ca="1" si="5"/>
        <v>0.14012530783473065</v>
      </c>
      <c r="J38" s="135">
        <f t="shared" ca="1" si="6"/>
        <v>0.12822656884340849</v>
      </c>
      <c r="K38" s="135">
        <f t="shared" ca="1" si="7"/>
        <v>0.13207481963657969</v>
      </c>
      <c r="L38" s="135">
        <f t="shared" ca="1" si="8"/>
        <v>0.13909953138804157</v>
      </c>
      <c r="M38" s="135">
        <f t="shared" ca="1" si="9"/>
        <v>0.13595624681006555</v>
      </c>
      <c r="N38" s="135">
        <f t="shared" ca="1" si="10"/>
        <v>0.13602470433096636</v>
      </c>
      <c r="O38" s="135">
        <f t="shared" ca="1" si="11"/>
        <v>0.13741396694677613</v>
      </c>
      <c r="P38" s="135">
        <f t="shared" ca="1" si="12"/>
        <v>0.12766497690089237</v>
      </c>
      <c r="Q38" s="135">
        <f t="shared" ca="1" si="13"/>
        <v>0.13658985297154447</v>
      </c>
      <c r="R38" s="135">
        <f t="shared" ca="1" si="17"/>
        <v>0.13015069423999409</v>
      </c>
      <c r="S38" s="135">
        <f t="shared" ca="1" si="18"/>
        <v>0.13752788909905356</v>
      </c>
      <c r="T38" s="135">
        <f t="shared" ca="1" si="19"/>
        <v>0.13671933563887123</v>
      </c>
      <c r="U38" s="135">
        <f t="shared" ca="1" si="28"/>
        <v>0.13212741493621843</v>
      </c>
      <c r="V38" s="133" t="str">
        <f t="shared" ca="1" si="21"/>
        <v>:</v>
      </c>
      <c r="W38" s="135" t="str">
        <f t="shared" ca="1" si="22"/>
        <v>:</v>
      </c>
      <c r="X38" s="135" t="str">
        <f t="shared" ca="1" si="23"/>
        <v>:</v>
      </c>
      <c r="Y38" s="135" t="str">
        <f t="shared" ca="1" si="24"/>
        <v>:</v>
      </c>
      <c r="Z38" s="135" t="str">
        <f t="shared" ca="1" si="25"/>
        <v>:</v>
      </c>
      <c r="AA38" s="135" t="str">
        <f t="shared" ca="1" si="26"/>
        <v>:</v>
      </c>
      <c r="AB38" s="136" t="str">
        <f t="shared" si="27"/>
        <v>TR</v>
      </c>
    </row>
    <row r="39" spans="1:28" s="110" customFormat="1" ht="21" customHeight="1" x14ac:dyDescent="0.25">
      <c r="A39" s="137" t="s">
        <v>161</v>
      </c>
      <c r="B39" s="138" t="s">
        <v>170</v>
      </c>
      <c r="C39" s="139">
        <f t="shared" ca="1" si="20"/>
        <v>0.20540575695881436</v>
      </c>
      <c r="D39" s="139">
        <f t="shared" ca="1" si="0"/>
        <v>0.19772814056641422</v>
      </c>
      <c r="E39" s="139">
        <f t="shared" ca="1" si="1"/>
        <v>0.19511461836081953</v>
      </c>
      <c r="F39" s="139">
        <f t="shared" ca="1" si="2"/>
        <v>0.18812303784477691</v>
      </c>
      <c r="G39" s="139">
        <f t="shared" ca="1" si="3"/>
        <v>0.18429374987769473</v>
      </c>
      <c r="H39" s="139">
        <f t="shared" ca="1" si="4"/>
        <v>0.1823010862526061</v>
      </c>
      <c r="I39" s="139">
        <f t="shared" ca="1" si="5"/>
        <v>0.1822975488823482</v>
      </c>
      <c r="J39" s="139">
        <f t="shared" ca="1" si="6"/>
        <v>0.17598199137178075</v>
      </c>
      <c r="K39" s="139">
        <f t="shared" ca="1" si="7"/>
        <v>0.18624613234957504</v>
      </c>
      <c r="L39" s="139">
        <f t="shared" ca="1" si="8"/>
        <v>0.18624258913502717</v>
      </c>
      <c r="M39" s="139">
        <f t="shared" ca="1" si="9"/>
        <v>0.19543605967537744</v>
      </c>
      <c r="N39" s="139">
        <f t="shared" ca="1" si="10"/>
        <v>0.18483910694811403</v>
      </c>
      <c r="O39" s="139">
        <f t="shared" ca="1" si="11"/>
        <v>0.24471952801774804</v>
      </c>
      <c r="P39" s="139">
        <f t="shared" ca="1" si="12"/>
        <v>0.2308195308233465</v>
      </c>
      <c r="Q39" s="139">
        <f t="shared" ca="1" si="13"/>
        <v>0.24896163079978226</v>
      </c>
      <c r="R39" s="139">
        <f t="shared" ca="1" si="17"/>
        <v>0.18111406186067791</v>
      </c>
      <c r="S39" s="139">
        <f t="shared" ca="1" si="18"/>
        <v>0.19083932440520229</v>
      </c>
      <c r="T39" s="139">
        <f t="shared" ca="1" si="19"/>
        <v>0.21477931748293105</v>
      </c>
      <c r="U39" s="139">
        <f t="shared" ca="1" si="28"/>
        <v>0.23989058081156439</v>
      </c>
      <c r="V39" s="139" t="str">
        <f t="shared" ca="1" si="21"/>
        <v>:</v>
      </c>
      <c r="W39" s="139">
        <f t="shared" ca="1" si="22"/>
        <v>0.20100000000000001</v>
      </c>
      <c r="X39" s="139">
        <f t="shared" ca="1" si="23"/>
        <v>0.20699999999999999</v>
      </c>
      <c r="Y39" s="139">
        <f t="shared" ca="1" si="24"/>
        <v>0.216</v>
      </c>
      <c r="Z39" s="139">
        <f t="shared" ca="1" si="25"/>
        <v>0.22900000000000001</v>
      </c>
      <c r="AA39" s="139">
        <f t="shared" ca="1" si="26"/>
        <v>0.25</v>
      </c>
      <c r="AB39" s="131" t="str">
        <f t="shared" si="27"/>
        <v>XK</v>
      </c>
    </row>
    <row r="40" spans="1:28" ht="12.75" customHeight="1" x14ac:dyDescent="0.2">
      <c r="A40" s="167" t="s">
        <v>172</v>
      </c>
      <c r="B40" s="168" t="s">
        <v>171</v>
      </c>
    </row>
    <row r="41" spans="1:28" ht="12.75" customHeight="1" x14ac:dyDescent="0.2"/>
    <row r="42" spans="1:28" ht="24" customHeight="1" x14ac:dyDescent="0.2"/>
    <row r="43" spans="1:28" s="110" customFormat="1" ht="24" customHeight="1" x14ac:dyDescent="0.35">
      <c r="A43" s="141" t="s">
        <v>178</v>
      </c>
      <c r="C43" s="111"/>
      <c r="D43" s="111"/>
      <c r="E43" s="111"/>
      <c r="F43" s="112"/>
      <c r="G43" s="112"/>
      <c r="H43" s="112"/>
      <c r="I43" s="112"/>
      <c r="J43" s="112"/>
      <c r="K43" s="112"/>
      <c r="L43" s="112"/>
      <c r="M43" s="112"/>
      <c r="N43" s="112"/>
      <c r="O43" s="112"/>
      <c r="P43" s="112"/>
      <c r="Q43" s="112"/>
      <c r="R43" s="140"/>
      <c r="S43" s="140"/>
      <c r="T43" s="140"/>
      <c r="U43" s="140"/>
      <c r="V43" s="140"/>
      <c r="W43" s="140"/>
      <c r="X43" s="140"/>
      <c r="Y43" s="140"/>
      <c r="Z43" s="140"/>
      <c r="AA43" s="140"/>
      <c r="AB43" s="140"/>
    </row>
    <row r="44" spans="1:28" s="110" customFormat="1" ht="24" customHeight="1" x14ac:dyDescent="0.2">
      <c r="A44" s="116"/>
      <c r="B44" s="116"/>
      <c r="C44" s="142">
        <v>2004</v>
      </c>
      <c r="D44" s="142">
        <v>2005</v>
      </c>
      <c r="E44" s="142">
        <v>2006</v>
      </c>
      <c r="F44" s="142">
        <v>2007</v>
      </c>
      <c r="G44" s="142">
        <v>2008</v>
      </c>
      <c r="H44" s="142">
        <v>2009</v>
      </c>
      <c r="I44" s="142">
        <v>2010</v>
      </c>
      <c r="J44" s="142">
        <v>2011</v>
      </c>
      <c r="K44" s="142">
        <v>2012</v>
      </c>
      <c r="L44" s="142">
        <v>2013</v>
      </c>
      <c r="M44" s="142">
        <v>2014</v>
      </c>
      <c r="N44" s="142">
        <v>2015</v>
      </c>
      <c r="O44" s="142">
        <v>2016</v>
      </c>
      <c r="P44" s="142">
        <v>2017</v>
      </c>
      <c r="Q44" s="142">
        <v>2018</v>
      </c>
      <c r="R44" s="143" t="s">
        <v>123</v>
      </c>
      <c r="S44" s="140"/>
      <c r="T44" s="140"/>
      <c r="U44" s="140"/>
      <c r="V44" s="140"/>
      <c r="W44" s="140"/>
      <c r="X44" s="140"/>
      <c r="Y44" s="140"/>
      <c r="Z44" s="140"/>
      <c r="AA44" s="140"/>
      <c r="AB44" s="140"/>
    </row>
    <row r="45" spans="1:28" s="110" customFormat="1" ht="12.75" customHeight="1" x14ac:dyDescent="0.2">
      <c r="A45" s="118" t="s">
        <v>182</v>
      </c>
      <c r="B45" s="119" t="s">
        <v>183</v>
      </c>
      <c r="C45" s="146">
        <f t="shared" ref="C45:C81" ca="1" si="29">INDIRECT($A45 &amp; "!C34",TRUE)</f>
        <v>1.5291939785152343E-2</v>
      </c>
      <c r="D45" s="146">
        <f t="shared" ref="D45:D81" ca="1" si="30">INDIRECT($A45 &amp; "!D34",TRUE)</f>
        <v>2.0097595755353068E-2</v>
      </c>
      <c r="E45" s="146">
        <f t="shared" ref="E45:E81" ca="1" si="31">INDIRECT($A45 &amp; "!E34",TRUE)</f>
        <v>2.6997913682209503E-2</v>
      </c>
      <c r="F45" s="146">
        <f t="shared" ref="F45:F81" ca="1" si="32">INDIRECT($A45 &amp; "!F34",TRUE)</f>
        <v>3.3621501165444954E-2</v>
      </c>
      <c r="G45" s="146">
        <f t="shared" ref="G45:G81" ca="1" si="33">INDIRECT($A45 &amp; "!G34",TRUE)</f>
        <v>4.101225685646688E-2</v>
      </c>
      <c r="H45" s="146">
        <f t="shared" ref="H45:H81" ca="1" si="34">INDIRECT($A45 &amp; "!H34",TRUE)</f>
        <v>4.8561380607558075E-2</v>
      </c>
      <c r="I45" s="146">
        <f t="shared" ref="I45:I81" ca="1" si="35">INDIRECT($A45 &amp; "!I34",TRUE)</f>
        <v>5.4630600797775021E-2</v>
      </c>
      <c r="J45" s="146">
        <f t="shared" ref="J45:J81" ca="1" si="36">INDIRECT($A45 &amp; "!J34",TRUE)</f>
        <v>4.0560007109754458E-2</v>
      </c>
      <c r="K45" s="146">
        <f t="shared" ref="K45:K81" ca="1" si="37">INDIRECT($A45 &amp; "!K34",TRUE)</f>
        <v>5.751999201997747E-2</v>
      </c>
      <c r="L45" s="146">
        <f t="shared" ref="L45:L81" ca="1" si="38">INDIRECT($A45 &amp; "!L34",TRUE)</f>
        <v>6.0772791657381232E-2</v>
      </c>
      <c r="M45" s="146">
        <f t="shared" ref="M45:M81" ca="1" si="39">INDIRECT($A45 &amp; "!M34",TRUE)</f>
        <v>6.5527289155372828E-2</v>
      </c>
      <c r="N45" s="146">
        <f t="shared" ref="N45:N81" ca="1" si="40">INDIRECT($A45 &amp; "!N34",TRUE)</f>
        <v>6.752485215152268E-2</v>
      </c>
      <c r="O45" s="146">
        <f t="shared" ref="O45:O81" ca="1" si="41">INDIRECT($A45 &amp; "!O34",TRUE)</f>
        <v>7.1632902541685334E-2</v>
      </c>
      <c r="P45" s="146">
        <f t="shared" ref="P45:P81" ca="1" si="42">INDIRECT($A45 &amp; "!P34",TRUE)</f>
        <v>7.477298598851756E-2</v>
      </c>
      <c r="Q45" s="146">
        <f t="shared" ref="Q45:Q81" ca="1" si="43">INDIRECT($A45 &amp; "!Q34",TRUE)</f>
        <v>8.2613058455899654E-2</v>
      </c>
      <c r="R45" s="146">
        <v>0.1</v>
      </c>
      <c r="S45" s="140"/>
      <c r="T45" s="140"/>
      <c r="U45" s="140"/>
      <c r="V45" s="140"/>
      <c r="W45" s="140"/>
      <c r="X45" s="140"/>
      <c r="Y45" s="140"/>
      <c r="Z45" s="140"/>
      <c r="AA45" s="140"/>
      <c r="AB45" s="140"/>
    </row>
    <row r="46" spans="1:28" ht="12" customHeight="1" x14ac:dyDescent="0.2">
      <c r="A46" s="144" t="s">
        <v>124</v>
      </c>
      <c r="B46" s="145" t="s">
        <v>124</v>
      </c>
      <c r="C46" s="146">
        <f t="shared" ca="1" si="29"/>
        <v>1.3716384000380924E-2</v>
      </c>
      <c r="D46" s="146">
        <f t="shared" ca="1" si="30"/>
        <v>1.8036914351350509E-2</v>
      </c>
      <c r="E46" s="146">
        <f t="shared" ca="1" si="31"/>
        <v>2.437853436750765E-2</v>
      </c>
      <c r="F46" s="146">
        <f t="shared" ca="1" si="32"/>
        <v>3.0677822706353209E-2</v>
      </c>
      <c r="G46" s="146">
        <f t="shared" ca="1" si="33"/>
        <v>3.866812862948768E-2</v>
      </c>
      <c r="H46" s="146">
        <f t="shared" ca="1" si="34"/>
        <v>4.5970567773062646E-2</v>
      </c>
      <c r="I46" s="146">
        <f t="shared" ca="1" si="35"/>
        <v>5.1863884338020513E-2</v>
      </c>
      <c r="J46" s="146">
        <f t="shared" ca="1" si="36"/>
        <v>3.946263683220208E-2</v>
      </c>
      <c r="K46" s="146">
        <f t="shared" ca="1" si="37"/>
        <v>5.2161920541116291E-2</v>
      </c>
      <c r="L46" s="146">
        <f t="shared" ca="1" si="38"/>
        <v>5.5093906171148559E-2</v>
      </c>
      <c r="M46" s="146">
        <f t="shared" ca="1" si="39"/>
        <v>5.9329719679192407E-2</v>
      </c>
      <c r="N46" s="146">
        <f t="shared" ca="1" si="40"/>
        <v>6.4519906601293531E-2</v>
      </c>
      <c r="O46" s="146">
        <f t="shared" ca="1" si="41"/>
        <v>6.8749958976982981E-2</v>
      </c>
      <c r="P46" s="146">
        <f t="shared" ca="1" si="42"/>
        <v>7.1274979997556887E-2</v>
      </c>
      <c r="Q46" s="146">
        <f t="shared" ca="1" si="43"/>
        <v>8.02605896388396E-2</v>
      </c>
      <c r="R46" s="146">
        <v>0.1</v>
      </c>
    </row>
    <row r="47" spans="1:28" ht="12" customHeight="1" x14ac:dyDescent="0.2">
      <c r="A47" s="121" t="s">
        <v>125</v>
      </c>
      <c r="B47" s="122" t="s">
        <v>100</v>
      </c>
      <c r="C47" s="123">
        <f t="shared" ca="1" si="29"/>
        <v>5.2640505973538783E-3</v>
      </c>
      <c r="D47" s="123">
        <f t="shared" ca="1" si="30"/>
        <v>6.0353983523333144E-3</v>
      </c>
      <c r="E47" s="123">
        <f t="shared" ca="1" si="31"/>
        <v>5.6000846073463338E-3</v>
      </c>
      <c r="F47" s="123">
        <f t="shared" ca="1" si="32"/>
        <v>5.8658303462177253E-3</v>
      </c>
      <c r="G47" s="123">
        <f t="shared" ca="1" si="33"/>
        <v>6.1638342263916155E-3</v>
      </c>
      <c r="H47" s="123">
        <f t="shared" ca="1" si="34"/>
        <v>2.1335528270979814E-2</v>
      </c>
      <c r="I47" s="123">
        <f t="shared" ca="1" si="35"/>
        <v>4.722756035938061E-2</v>
      </c>
      <c r="J47" s="123">
        <f t="shared" ca="1" si="36"/>
        <v>4.7008846641079391E-2</v>
      </c>
      <c r="K47" s="123">
        <f t="shared" ca="1" si="37"/>
        <v>4.8356752613329293E-2</v>
      </c>
      <c r="L47" s="123">
        <f t="shared" ca="1" si="38"/>
        <v>5.0129112489606435E-2</v>
      </c>
      <c r="M47" s="123">
        <f t="shared" ca="1" si="39"/>
        <v>5.7749104744074145E-2</v>
      </c>
      <c r="N47" s="123">
        <f t="shared" ca="1" si="40"/>
        <v>3.8571095595147313E-2</v>
      </c>
      <c r="O47" s="123">
        <f t="shared" ca="1" si="41"/>
        <v>5.975219656350058E-2</v>
      </c>
      <c r="P47" s="123">
        <f t="shared" ca="1" si="42"/>
        <v>6.5818796569832874E-2</v>
      </c>
      <c r="Q47" s="123">
        <f t="shared" ca="1" si="43"/>
        <v>6.6476432456696766E-2</v>
      </c>
      <c r="R47" s="123">
        <v>0.1</v>
      </c>
    </row>
    <row r="48" spans="1:28" ht="12" customHeight="1" x14ac:dyDescent="0.2">
      <c r="A48" s="124" t="s">
        <v>126</v>
      </c>
      <c r="B48" s="125" t="s">
        <v>111</v>
      </c>
      <c r="C48" s="126">
        <f t="shared" ca="1" si="29"/>
        <v>8.7619037866553482E-3</v>
      </c>
      <c r="D48" s="126">
        <f t="shared" ca="1" si="30"/>
        <v>7.9746315252034322E-3</v>
      </c>
      <c r="E48" s="126">
        <f t="shared" ca="1" si="31"/>
        <v>9.7137955045650242E-3</v>
      </c>
      <c r="F48" s="126">
        <f t="shared" ca="1" si="32"/>
        <v>8.7558156135334325E-3</v>
      </c>
      <c r="G48" s="126">
        <f t="shared" ca="1" si="33"/>
        <v>8.7067248853057045E-3</v>
      </c>
      <c r="H48" s="126">
        <f t="shared" ca="1" si="34"/>
        <v>1.0101725807018003E-2</v>
      </c>
      <c r="I48" s="126">
        <f t="shared" ca="1" si="35"/>
        <v>1.4249197735671605E-2</v>
      </c>
      <c r="J48" s="126">
        <f t="shared" ca="1" si="36"/>
        <v>8.2503332555048017E-3</v>
      </c>
      <c r="K48" s="126">
        <f t="shared" ca="1" si="37"/>
        <v>5.9985213903993627E-3</v>
      </c>
      <c r="L48" s="126">
        <f t="shared" ca="1" si="38"/>
        <v>5.8309574263583012E-2</v>
      </c>
      <c r="M48" s="126">
        <f t="shared" ca="1" si="39"/>
        <v>5.6831154262811504E-2</v>
      </c>
      <c r="N48" s="126">
        <f t="shared" ca="1" si="40"/>
        <v>6.4443542876476981E-2</v>
      </c>
      <c r="O48" s="126">
        <f t="shared" ca="1" si="41"/>
        <v>7.1634736594355208E-2</v>
      </c>
      <c r="P48" s="126">
        <f t="shared" ca="1" si="42"/>
        <v>7.2448714140800091E-2</v>
      </c>
      <c r="Q48" s="126">
        <f t="shared" ca="1" si="43"/>
        <v>8.060410257100227E-2</v>
      </c>
      <c r="R48" s="126">
        <v>0.1</v>
      </c>
    </row>
    <row r="49" spans="1:18" ht="12" customHeight="1" x14ac:dyDescent="0.2">
      <c r="A49" s="124" t="s">
        <v>127</v>
      </c>
      <c r="B49" s="125" t="s">
        <v>97</v>
      </c>
      <c r="C49" s="126">
        <f t="shared" ca="1" si="29"/>
        <v>1.0850303182226408E-2</v>
      </c>
      <c r="D49" s="126">
        <f t="shared" ca="1" si="30"/>
        <v>9.9118434903058342E-3</v>
      </c>
      <c r="E49" s="126">
        <f t="shared" ca="1" si="31"/>
        <v>9.6801119730708946E-3</v>
      </c>
      <c r="F49" s="126">
        <f t="shared" ca="1" si="32"/>
        <v>9.4847808024050295E-3</v>
      </c>
      <c r="G49" s="126">
        <f t="shared" ca="1" si="33"/>
        <v>2.7488025605183396E-2</v>
      </c>
      <c r="H49" s="126">
        <f t="shared" ca="1" si="34"/>
        <v>4.2188237459882386E-2</v>
      </c>
      <c r="I49" s="126">
        <f t="shared" ca="1" si="35"/>
        <v>5.1235025651128002E-2</v>
      </c>
      <c r="J49" s="126">
        <f t="shared" ca="1" si="36"/>
        <v>1.1809866067480385E-2</v>
      </c>
      <c r="K49" s="126">
        <f t="shared" ca="1" si="37"/>
        <v>6.1479818634916937E-2</v>
      </c>
      <c r="L49" s="126">
        <f t="shared" ca="1" si="38"/>
        <v>6.3444845440571135E-2</v>
      </c>
      <c r="M49" s="126">
        <f t="shared" ca="1" si="39"/>
        <v>6.9013372567863759E-2</v>
      </c>
      <c r="N49" s="126">
        <f t="shared" ca="1" si="40"/>
        <v>6.4525429218355759E-2</v>
      </c>
      <c r="O49" s="126">
        <f t="shared" ca="1" si="41"/>
        <v>6.4277397774513884E-2</v>
      </c>
      <c r="P49" s="126">
        <f t="shared" ca="1" si="42"/>
        <v>6.5693873364137637E-2</v>
      </c>
      <c r="Q49" s="126">
        <f t="shared" ca="1" si="43"/>
        <v>6.5235068408536448E-2</v>
      </c>
      <c r="R49" s="126">
        <v>0.1</v>
      </c>
    </row>
    <row r="50" spans="1:18" ht="12" customHeight="1" x14ac:dyDescent="0.2">
      <c r="A50" s="124" t="s">
        <v>128</v>
      </c>
      <c r="B50" s="125" t="s">
        <v>80</v>
      </c>
      <c r="C50" s="126">
        <f t="shared" ca="1" si="29"/>
        <v>4.4486269215748414E-3</v>
      </c>
      <c r="D50" s="126">
        <f t="shared" ca="1" si="30"/>
        <v>4.4299298379991622E-3</v>
      </c>
      <c r="E50" s="126">
        <f t="shared" ca="1" si="31"/>
        <v>5.2083833328838945E-3</v>
      </c>
      <c r="F50" s="126">
        <f t="shared" ca="1" si="32"/>
        <v>5.3462450508130234E-3</v>
      </c>
      <c r="G50" s="126">
        <f t="shared" ca="1" si="33"/>
        <v>5.4039224703062447E-3</v>
      </c>
      <c r="H50" s="126">
        <f t="shared" ca="1" si="34"/>
        <v>6.9296944797711518E-3</v>
      </c>
      <c r="I50" s="126">
        <f t="shared" ca="1" si="35"/>
        <v>1.1496397704311932E-2</v>
      </c>
      <c r="J50" s="126">
        <f t="shared" ca="1" si="36"/>
        <v>3.6086962578930966E-2</v>
      </c>
      <c r="K50" s="126">
        <f t="shared" ca="1" si="37"/>
        <v>6.277912751746903E-2</v>
      </c>
      <c r="L50" s="126">
        <f t="shared" ca="1" si="38"/>
        <v>6.4562614228689308E-2</v>
      </c>
      <c r="M50" s="126">
        <f t="shared" ca="1" si="39"/>
        <v>6.5563850867444179E-2</v>
      </c>
      <c r="N50" s="126">
        <f t="shared" ca="1" si="40"/>
        <v>6.4320854737501432E-2</v>
      </c>
      <c r="O50" s="126">
        <f t="shared" ca="1" si="41"/>
        <v>6.5312048966088179E-2</v>
      </c>
      <c r="P50" s="126">
        <f t="shared" ca="1" si="42"/>
        <v>6.6042256427109897E-2</v>
      </c>
      <c r="Q50" s="126">
        <f t="shared" ca="1" si="43"/>
        <v>6.5665130958964993E-2</v>
      </c>
      <c r="R50" s="126">
        <v>0.1</v>
      </c>
    </row>
    <row r="51" spans="1:18" ht="12" customHeight="1" x14ac:dyDescent="0.2">
      <c r="A51" s="124" t="s">
        <v>129</v>
      </c>
      <c r="B51" s="125" t="s">
        <v>95</v>
      </c>
      <c r="C51" s="126">
        <f t="shared" ca="1" si="29"/>
        <v>2.1369516855769724E-2</v>
      </c>
      <c r="D51" s="126">
        <f t="shared" ca="1" si="30"/>
        <v>3.9536676639927687E-2</v>
      </c>
      <c r="E51" s="126">
        <f t="shared" ca="1" si="31"/>
        <v>6.7019520379120498E-2</v>
      </c>
      <c r="F51" s="126">
        <f t="shared" ca="1" si="32"/>
        <v>7.5334732024141357E-2</v>
      </c>
      <c r="G51" s="126">
        <f t="shared" ca="1" si="33"/>
        <v>6.3177392457534412E-2</v>
      </c>
      <c r="H51" s="126">
        <f t="shared" ca="1" si="34"/>
        <v>5.8797423525007303E-2</v>
      </c>
      <c r="I51" s="126">
        <f t="shared" ca="1" si="35"/>
        <v>6.4161680564431819E-2</v>
      </c>
      <c r="J51" s="126">
        <f t="shared" ca="1" si="36"/>
        <v>6.4644162932553817E-2</v>
      </c>
      <c r="K51" s="126">
        <f t="shared" ca="1" si="37"/>
        <v>7.3256154975826104E-2</v>
      </c>
      <c r="L51" s="126">
        <f t="shared" ca="1" si="38"/>
        <v>7.3021970781087228E-2</v>
      </c>
      <c r="M51" s="126">
        <f t="shared" ca="1" si="39"/>
        <v>6.9014701034077475E-2</v>
      </c>
      <c r="N51" s="126">
        <f t="shared" ca="1" si="40"/>
        <v>6.5701881854320937E-2</v>
      </c>
      <c r="O51" s="126">
        <f t="shared" ca="1" si="41"/>
        <v>7.0135651327462745E-2</v>
      </c>
      <c r="P51" s="126">
        <f t="shared" ca="1" si="42"/>
        <v>7.0280810201883634E-2</v>
      </c>
      <c r="Q51" s="126">
        <f t="shared" ca="1" si="43"/>
        <v>7.9157824430609355E-2</v>
      </c>
      <c r="R51" s="126">
        <v>0.1</v>
      </c>
    </row>
    <row r="52" spans="1:18" ht="12" customHeight="1" x14ac:dyDescent="0.2">
      <c r="A52" s="124" t="s">
        <v>130</v>
      </c>
      <c r="B52" s="125" t="s">
        <v>108</v>
      </c>
      <c r="C52" s="126">
        <f t="shared" ca="1" si="29"/>
        <v>1.8072100000569851E-3</v>
      </c>
      <c r="D52" s="126">
        <f t="shared" ca="1" si="30"/>
        <v>2.119056343393206E-3</v>
      </c>
      <c r="E52" s="126">
        <f t="shared" ca="1" si="31"/>
        <v>1.6606465559249664E-3</v>
      </c>
      <c r="F52" s="126">
        <f t="shared" ca="1" si="32"/>
        <v>1.521065578567871E-3</v>
      </c>
      <c r="G52" s="126">
        <f t="shared" ca="1" si="33"/>
        <v>1.6726266687031666E-3</v>
      </c>
      <c r="H52" s="126">
        <f t="shared" ca="1" si="34"/>
        <v>3.9781592442228392E-3</v>
      </c>
      <c r="I52" s="126">
        <f t="shared" ca="1" si="35"/>
        <v>3.9427596448759388E-3</v>
      </c>
      <c r="J52" s="126">
        <f t="shared" ca="1" si="36"/>
        <v>4.0866893113916947E-3</v>
      </c>
      <c r="K52" s="126">
        <f t="shared" ca="1" si="37"/>
        <v>4.1624806689065028E-3</v>
      </c>
      <c r="L52" s="126">
        <f t="shared" ca="1" si="38"/>
        <v>4.1626740731813818E-3</v>
      </c>
      <c r="M52" s="126">
        <f t="shared" ca="1" si="39"/>
        <v>3.9068883249511258E-3</v>
      </c>
      <c r="N52" s="126">
        <f t="shared" ca="1" si="40"/>
        <v>3.9077173272277291E-3</v>
      </c>
      <c r="O52" s="126">
        <f t="shared" ca="1" si="41"/>
        <v>4.1271369687957884E-3</v>
      </c>
      <c r="P52" s="126">
        <f t="shared" ca="1" si="42"/>
        <v>4.0540629844015462E-3</v>
      </c>
      <c r="Q52" s="126">
        <f t="shared" ca="1" si="43"/>
        <v>3.2920053733279261E-2</v>
      </c>
      <c r="R52" s="126">
        <v>0.1</v>
      </c>
    </row>
    <row r="53" spans="1:18" ht="12" customHeight="1" x14ac:dyDescent="0.2">
      <c r="A53" s="124" t="s">
        <v>131</v>
      </c>
      <c r="B53" s="125" t="s">
        <v>84</v>
      </c>
      <c r="C53" s="126">
        <f t="shared" ca="1" si="29"/>
        <v>3.9738970536404977E-4</v>
      </c>
      <c r="D53" s="126">
        <f t="shared" ca="1" si="30"/>
        <v>6.9820009064946477E-4</v>
      </c>
      <c r="E53" s="126">
        <f t="shared" ca="1" si="31"/>
        <v>9.7279562770880056E-4</v>
      </c>
      <c r="F53" s="126">
        <f t="shared" ca="1" si="32"/>
        <v>4.8865693047699986E-3</v>
      </c>
      <c r="G53" s="126">
        <f t="shared" ca="1" si="33"/>
        <v>1.2707226325653607E-2</v>
      </c>
      <c r="H53" s="126">
        <f t="shared" ca="1" si="34"/>
        <v>1.9207105794040457E-2</v>
      </c>
      <c r="I53" s="126">
        <f t="shared" ca="1" si="35"/>
        <v>2.4057082613957146E-2</v>
      </c>
      <c r="J53" s="126">
        <f t="shared" ca="1" si="36"/>
        <v>5.4398394788853228E-2</v>
      </c>
      <c r="K53" s="126">
        <f t="shared" ca="1" si="37"/>
        <v>4.8697503523097568E-2</v>
      </c>
      <c r="L53" s="126">
        <f t="shared" ca="1" si="38"/>
        <v>5.7726495069210987E-2</v>
      </c>
      <c r="M53" s="126">
        <f t="shared" ca="1" si="39"/>
        <v>5.2160305454477356E-2</v>
      </c>
      <c r="N53" s="126">
        <f t="shared" ca="1" si="40"/>
        <v>6.0588480289720609E-2</v>
      </c>
      <c r="O53" s="126">
        <f t="shared" ca="1" si="41"/>
        <v>5.1551470334001065E-2</v>
      </c>
      <c r="P53" s="126">
        <f t="shared" ca="1" si="42"/>
        <v>7.438844041697236E-2</v>
      </c>
      <c r="Q53" s="126">
        <f t="shared" ca="1" si="43"/>
        <v>7.1652774087152482E-2</v>
      </c>
      <c r="R53" s="126">
        <v>0.1</v>
      </c>
    </row>
    <row r="54" spans="1:18" ht="12" customHeight="1" x14ac:dyDescent="0.2">
      <c r="A54" s="124" t="s">
        <v>132</v>
      </c>
      <c r="B54" s="125" t="s">
        <v>116</v>
      </c>
      <c r="C54" s="126">
        <f t="shared" ca="1" si="29"/>
        <v>7.8113787813160085E-4</v>
      </c>
      <c r="D54" s="126">
        <f t="shared" ca="1" si="30"/>
        <v>5.3289430466245955E-4</v>
      </c>
      <c r="E54" s="126">
        <f t="shared" ca="1" si="31"/>
        <v>7.2803405764258183E-3</v>
      </c>
      <c r="F54" s="126">
        <f t="shared" ca="1" si="32"/>
        <v>1.2614763365719503E-2</v>
      </c>
      <c r="G54" s="126">
        <f t="shared" ca="1" si="33"/>
        <v>1.0545084167946906E-2</v>
      </c>
      <c r="H54" s="126">
        <f t="shared" ca="1" si="34"/>
        <v>1.09515066847103E-2</v>
      </c>
      <c r="I54" s="126">
        <f t="shared" ca="1" si="35"/>
        <v>1.9102550961570996E-2</v>
      </c>
      <c r="J54" s="126">
        <f t="shared" ca="1" si="36"/>
        <v>5.9362282785542239E-3</v>
      </c>
      <c r="K54" s="126">
        <f t="shared" ca="1" si="37"/>
        <v>8.9494347814998952E-3</v>
      </c>
      <c r="L54" s="126">
        <f t="shared" ca="1" si="38"/>
        <v>9.6553919945339423E-3</v>
      </c>
      <c r="M54" s="126">
        <f t="shared" ca="1" si="39"/>
        <v>1.3059642718632232E-2</v>
      </c>
      <c r="N54" s="126">
        <f t="shared" ca="1" si="40"/>
        <v>1.0805340282829019E-2</v>
      </c>
      <c r="O54" s="126">
        <f t="shared" ca="1" si="41"/>
        <v>1.6130281339317314E-2</v>
      </c>
      <c r="P54" s="126">
        <f t="shared" ca="1" si="42"/>
        <v>3.9956388722894191E-2</v>
      </c>
      <c r="Q54" s="126">
        <f t="shared" ca="1" si="43"/>
        <v>3.8329287870664787E-2</v>
      </c>
      <c r="R54" s="126">
        <v>0.1</v>
      </c>
    </row>
    <row r="55" spans="1:18" ht="12" customHeight="1" x14ac:dyDescent="0.2">
      <c r="A55" s="124" t="s">
        <v>133</v>
      </c>
      <c r="B55" s="125" t="s">
        <v>114</v>
      </c>
      <c r="C55" s="126">
        <f t="shared" ca="1" si="29"/>
        <v>1.0336936960578105E-2</v>
      </c>
      <c r="D55" s="126">
        <f t="shared" ca="1" si="30"/>
        <v>1.2653065240512107E-2</v>
      </c>
      <c r="E55" s="126">
        <f t="shared" ca="1" si="31"/>
        <v>8.3660782794196756E-3</v>
      </c>
      <c r="F55" s="126">
        <f t="shared" ca="1" si="32"/>
        <v>1.3746914619556702E-2</v>
      </c>
      <c r="G55" s="126">
        <f t="shared" ca="1" si="33"/>
        <v>2.1642510677855532E-2</v>
      </c>
      <c r="H55" s="126">
        <f t="shared" ca="1" si="34"/>
        <v>3.7096007649166866E-2</v>
      </c>
      <c r="I55" s="126">
        <f t="shared" ca="1" si="35"/>
        <v>5.0170179622995768E-2</v>
      </c>
      <c r="J55" s="126">
        <f t="shared" ca="1" si="36"/>
        <v>7.6538439120691637E-3</v>
      </c>
      <c r="K55" s="126">
        <f t="shared" ca="1" si="37"/>
        <v>8.6941186906041336E-3</v>
      </c>
      <c r="L55" s="126">
        <f t="shared" ca="1" si="38"/>
        <v>9.5072592364226598E-3</v>
      </c>
      <c r="M55" s="126">
        <f t="shared" ca="1" si="39"/>
        <v>1.0246947991915702E-2</v>
      </c>
      <c r="N55" s="126">
        <f t="shared" ca="1" si="40"/>
        <v>1.108811492421932E-2</v>
      </c>
      <c r="O55" s="126">
        <f t="shared" ca="1" si="41"/>
        <v>5.1847937129495474E-2</v>
      </c>
      <c r="P55" s="126">
        <f t="shared" ca="1" si="42"/>
        <v>5.7973448269380938E-2</v>
      </c>
      <c r="Q55" s="126">
        <f t="shared" ca="1" si="43"/>
        <v>6.9366413364121859E-2</v>
      </c>
      <c r="R55" s="126">
        <v>0.1</v>
      </c>
    </row>
    <row r="56" spans="1:18" ht="12" customHeight="1" x14ac:dyDescent="0.2">
      <c r="A56" s="124" t="s">
        <v>134</v>
      </c>
      <c r="B56" s="125" t="s">
        <v>82</v>
      </c>
      <c r="C56" s="126">
        <f t="shared" ca="1" si="29"/>
        <v>1.4754334286684751E-2</v>
      </c>
      <c r="D56" s="126">
        <f t="shared" ca="1" si="30"/>
        <v>2.0575115439243747E-2</v>
      </c>
      <c r="E56" s="126">
        <f t="shared" ca="1" si="31"/>
        <v>2.32989726553159E-2</v>
      </c>
      <c r="F56" s="126">
        <f t="shared" ca="1" si="32"/>
        <v>3.9707418640839029E-2</v>
      </c>
      <c r="G56" s="126">
        <f t="shared" ca="1" si="33"/>
        <v>6.1689491069792338E-2</v>
      </c>
      <c r="H56" s="126">
        <f t="shared" ca="1" si="34"/>
        <v>6.5727203874100554E-2</v>
      </c>
      <c r="I56" s="126">
        <f t="shared" ca="1" si="35"/>
        <v>6.5014504017497712E-2</v>
      </c>
      <c r="J56" s="126">
        <f t="shared" ca="1" si="36"/>
        <v>9.5262985563408092E-3</v>
      </c>
      <c r="K56" s="126">
        <f t="shared" ca="1" si="37"/>
        <v>7.3781506683035347E-2</v>
      </c>
      <c r="L56" s="126">
        <f t="shared" ca="1" si="38"/>
        <v>7.5719005629012515E-2</v>
      </c>
      <c r="M56" s="126">
        <f t="shared" ca="1" si="39"/>
        <v>8.2236166881769046E-2</v>
      </c>
      <c r="N56" s="126">
        <f t="shared" ca="1" si="40"/>
        <v>8.3538657156787419E-2</v>
      </c>
      <c r="O56" s="126">
        <f t="shared" ca="1" si="41"/>
        <v>8.4320600103000756E-2</v>
      </c>
      <c r="P56" s="126">
        <f t="shared" ca="1" si="42"/>
        <v>8.8337488687047078E-2</v>
      </c>
      <c r="Q56" s="126">
        <f t="shared" ca="1" si="43"/>
        <v>9.0456990775643314E-2</v>
      </c>
      <c r="R56" s="126">
        <v>0.1</v>
      </c>
    </row>
    <row r="57" spans="1:18" ht="12" customHeight="1" x14ac:dyDescent="0.2">
      <c r="A57" s="124" t="s">
        <v>135</v>
      </c>
      <c r="B57" s="125" t="s">
        <v>96</v>
      </c>
      <c r="C57" s="126">
        <f t="shared" ca="1" si="29"/>
        <v>9.9349117625980692E-3</v>
      </c>
      <c r="D57" s="126">
        <f t="shared" ca="1" si="30"/>
        <v>1.0233665998804107E-2</v>
      </c>
      <c r="E57" s="126">
        <f t="shared" ca="1" si="31"/>
        <v>1.0032134571018231E-2</v>
      </c>
      <c r="F57" s="126">
        <f t="shared" ca="1" si="32"/>
        <v>1.1312151482203789E-2</v>
      </c>
      <c r="G57" s="126">
        <f t="shared" ca="1" si="33"/>
        <v>1.0850230532230531E-2</v>
      </c>
      <c r="H57" s="126">
        <f t="shared" ca="1" si="34"/>
        <v>1.3019879972311986E-2</v>
      </c>
      <c r="I57" s="126">
        <f t="shared" ca="1" si="35"/>
        <v>1.1293659392436133E-2</v>
      </c>
      <c r="J57" s="126">
        <f t="shared" ca="1" si="36"/>
        <v>1.0344553891855238E-2</v>
      </c>
      <c r="K57" s="126">
        <f t="shared" ca="1" si="37"/>
        <v>1.0533341299344022E-2</v>
      </c>
      <c r="L57" s="126">
        <f t="shared" ca="1" si="38"/>
        <v>4.4328862259390291E-2</v>
      </c>
      <c r="M57" s="126">
        <f t="shared" ca="1" si="39"/>
        <v>4.2952841564854329E-2</v>
      </c>
      <c r="N57" s="126">
        <f t="shared" ca="1" si="40"/>
        <v>3.6266771343982596E-2</v>
      </c>
      <c r="O57" s="126">
        <f t="shared" ca="1" si="41"/>
        <v>1.2554465437414954E-2</v>
      </c>
      <c r="P57" s="126">
        <f t="shared" ca="1" si="42"/>
        <v>1.1820712632183978E-2</v>
      </c>
      <c r="Q57" s="126">
        <f t="shared" ca="1" si="43"/>
        <v>3.8875985446808189E-2</v>
      </c>
      <c r="R57" s="126">
        <v>0.1</v>
      </c>
    </row>
    <row r="58" spans="1:18" ht="12" customHeight="1" x14ac:dyDescent="0.2">
      <c r="A58" s="124" t="s">
        <v>136</v>
      </c>
      <c r="B58" s="125" t="s">
        <v>107</v>
      </c>
      <c r="C58" s="126">
        <f t="shared" ca="1" si="29"/>
        <v>1.2131602109412668E-2</v>
      </c>
      <c r="D58" s="126">
        <f t="shared" ca="1" si="30"/>
        <v>1.0482241477516011E-2</v>
      </c>
      <c r="E58" s="126">
        <f t="shared" ca="1" si="31"/>
        <v>9.9482966273985729E-3</v>
      </c>
      <c r="F58" s="126">
        <f t="shared" ca="1" si="32"/>
        <v>9.5995149774149337E-3</v>
      </c>
      <c r="G58" s="126">
        <f t="shared" ca="1" si="33"/>
        <v>2.5778734971193342E-2</v>
      </c>
      <c r="H58" s="126">
        <f t="shared" ca="1" si="34"/>
        <v>3.9355473322551265E-2</v>
      </c>
      <c r="I58" s="126">
        <f t="shared" ca="1" si="35"/>
        <v>4.8491382374525951E-2</v>
      </c>
      <c r="J58" s="126">
        <f t="shared" ca="1" si="36"/>
        <v>4.9870982622733463E-2</v>
      </c>
      <c r="K58" s="126">
        <f t="shared" ca="1" si="37"/>
        <v>6.0992198113633316E-2</v>
      </c>
      <c r="L58" s="126">
        <f t="shared" ca="1" si="38"/>
        <v>5.4111385589112104E-2</v>
      </c>
      <c r="M58" s="126">
        <f t="shared" ca="1" si="39"/>
        <v>5.0196216680432823E-2</v>
      </c>
      <c r="N58" s="126">
        <f t="shared" ca="1" si="40"/>
        <v>6.5045486505237934E-2</v>
      </c>
      <c r="O58" s="126">
        <f t="shared" ca="1" si="41"/>
        <v>7.4135311638844181E-2</v>
      </c>
      <c r="P58" s="126">
        <f t="shared" ca="1" si="42"/>
        <v>6.4838272660102475E-2</v>
      </c>
      <c r="Q58" s="126">
        <f t="shared" ca="1" si="43"/>
        <v>7.6589018987065063E-2</v>
      </c>
      <c r="R58" s="126">
        <v>0.1</v>
      </c>
    </row>
    <row r="59" spans="1:18" ht="12" customHeight="1" x14ac:dyDescent="0.2">
      <c r="A59" s="124" t="s">
        <v>137</v>
      </c>
      <c r="B59" s="125" t="s">
        <v>105</v>
      </c>
      <c r="C59" s="126">
        <f t="shared" ca="1" si="29"/>
        <v>0</v>
      </c>
      <c r="D59" s="126">
        <f t="shared" ca="1" si="30"/>
        <v>0</v>
      </c>
      <c r="E59" s="126">
        <f t="shared" ca="1" si="31"/>
        <v>0</v>
      </c>
      <c r="F59" s="126">
        <f t="shared" ca="1" si="32"/>
        <v>0</v>
      </c>
      <c r="G59" s="126">
        <f t="shared" ca="1" si="33"/>
        <v>1.9207683073229294E-2</v>
      </c>
      <c r="H59" s="126">
        <f t="shared" ca="1" si="34"/>
        <v>2.0355328306527299E-2</v>
      </c>
      <c r="I59" s="126">
        <f t="shared" ca="1" si="35"/>
        <v>1.993913649908071E-2</v>
      </c>
      <c r="J59" s="126">
        <f t="shared" ca="1" si="36"/>
        <v>0</v>
      </c>
      <c r="K59" s="126">
        <f t="shared" ca="1" si="37"/>
        <v>0</v>
      </c>
      <c r="L59" s="126">
        <f t="shared" ca="1" si="38"/>
        <v>1.1265667018655404E-2</v>
      </c>
      <c r="M59" s="126">
        <f t="shared" ca="1" si="39"/>
        <v>2.6796740344911342E-2</v>
      </c>
      <c r="N59" s="126">
        <f t="shared" ca="1" si="40"/>
        <v>2.5214045897775254E-2</v>
      </c>
      <c r="O59" s="126">
        <f t="shared" ca="1" si="41"/>
        <v>2.6882176331955658E-2</v>
      </c>
      <c r="P59" s="126">
        <f t="shared" ca="1" si="42"/>
        <v>2.5863876014696429E-2</v>
      </c>
      <c r="Q59" s="126">
        <f t="shared" ca="1" si="43"/>
        <v>2.6860630311933135E-2</v>
      </c>
      <c r="R59" s="126">
        <v>0.1</v>
      </c>
    </row>
    <row r="60" spans="1:18" ht="12" customHeight="1" x14ac:dyDescent="0.2">
      <c r="A60" s="124" t="s">
        <v>138</v>
      </c>
      <c r="B60" s="125" t="s">
        <v>87</v>
      </c>
      <c r="C60" s="126">
        <f t="shared" ca="1" si="29"/>
        <v>2.1389087846820521E-2</v>
      </c>
      <c r="D60" s="126">
        <f t="shared" ca="1" si="30"/>
        <v>2.3892848949454381E-2</v>
      </c>
      <c r="E60" s="126">
        <f t="shared" ca="1" si="31"/>
        <v>2.1653064598049367E-2</v>
      </c>
      <c r="F60" s="126">
        <f t="shared" ca="1" si="32"/>
        <v>1.6659242543946195E-2</v>
      </c>
      <c r="G60" s="126">
        <f t="shared" ca="1" si="33"/>
        <v>1.6878799437331945E-2</v>
      </c>
      <c r="H60" s="126">
        <f t="shared" ca="1" si="34"/>
        <v>1.888099175402581E-2</v>
      </c>
      <c r="I60" s="126">
        <f t="shared" ca="1" si="35"/>
        <v>3.977517341280852E-2</v>
      </c>
      <c r="J60" s="126">
        <f t="shared" ca="1" si="36"/>
        <v>4.0900528774458142E-2</v>
      </c>
      <c r="K60" s="126">
        <f t="shared" ca="1" si="37"/>
        <v>3.9947916388218437E-2</v>
      </c>
      <c r="L60" s="126">
        <f t="shared" ca="1" si="38"/>
        <v>4.0291110108763004E-2</v>
      </c>
      <c r="M60" s="126">
        <f t="shared" ca="1" si="39"/>
        <v>4.0752763236275892E-2</v>
      </c>
      <c r="N60" s="126">
        <f t="shared" ca="1" si="40"/>
        <v>3.9227875779902228E-2</v>
      </c>
      <c r="O60" s="126">
        <f t="shared" ca="1" si="41"/>
        <v>2.7558232288256216E-2</v>
      </c>
      <c r="P60" s="126">
        <f t="shared" ca="1" si="42"/>
        <v>2.5605168259208451E-2</v>
      </c>
      <c r="Q60" s="126">
        <f t="shared" ca="1" si="43"/>
        <v>4.7288880723155492E-2</v>
      </c>
      <c r="R60" s="126">
        <v>0.1</v>
      </c>
    </row>
    <row r="61" spans="1:18" ht="12" customHeight="1" x14ac:dyDescent="0.2">
      <c r="A61" s="124" t="s">
        <v>139</v>
      </c>
      <c r="B61" s="125" t="s">
        <v>78</v>
      </c>
      <c r="C61" s="126">
        <f t="shared" ca="1" si="29"/>
        <v>4.103176898082068E-3</v>
      </c>
      <c r="D61" s="126">
        <f t="shared" ca="1" si="30"/>
        <v>6.2050839908334623E-3</v>
      </c>
      <c r="E61" s="126">
        <f t="shared" ca="1" si="31"/>
        <v>1.8722811832687127E-2</v>
      </c>
      <c r="F61" s="126">
        <f t="shared" ca="1" si="32"/>
        <v>3.7964095151463685E-2</v>
      </c>
      <c r="G61" s="126">
        <f t="shared" ca="1" si="33"/>
        <v>4.2928201891272597E-2</v>
      </c>
      <c r="H61" s="126">
        <f t="shared" ca="1" si="34"/>
        <v>4.4516230640570462E-2</v>
      </c>
      <c r="I61" s="126">
        <f t="shared" ca="1" si="35"/>
        <v>3.7680044895940783E-2</v>
      </c>
      <c r="J61" s="126">
        <f t="shared" ca="1" si="36"/>
        <v>3.8004935337719772E-2</v>
      </c>
      <c r="K61" s="126">
        <f t="shared" ca="1" si="37"/>
        <v>4.9454820231658446E-2</v>
      </c>
      <c r="L61" s="126">
        <f t="shared" ca="1" si="38"/>
        <v>4.8087710177296343E-2</v>
      </c>
      <c r="M61" s="126">
        <f t="shared" ca="1" si="39"/>
        <v>4.3338495510337048E-2</v>
      </c>
      <c r="N61" s="126">
        <f t="shared" ca="1" si="40"/>
        <v>4.5646392876863014E-2</v>
      </c>
      <c r="O61" s="126">
        <f t="shared" ca="1" si="41"/>
        <v>3.6344071442438092E-2</v>
      </c>
      <c r="P61" s="126">
        <f t="shared" ca="1" si="42"/>
        <v>4.2908097324313013E-2</v>
      </c>
      <c r="Q61" s="126">
        <f t="shared" ca="1" si="43"/>
        <v>4.3271050724337921E-2</v>
      </c>
      <c r="R61" s="126">
        <v>0.1</v>
      </c>
    </row>
    <row r="62" spans="1:18" ht="12" customHeight="1" x14ac:dyDescent="0.2">
      <c r="A62" s="124" t="s">
        <v>140</v>
      </c>
      <c r="B62" s="125" t="s">
        <v>85</v>
      </c>
      <c r="C62" s="126">
        <f t="shared" ca="1" si="29"/>
        <v>1.2641813709316236E-3</v>
      </c>
      <c r="D62" s="126">
        <f t="shared" ca="1" si="30"/>
        <v>1.4540992009968977E-3</v>
      </c>
      <c r="E62" s="126">
        <f t="shared" ca="1" si="31"/>
        <v>1.7269315362311215E-3</v>
      </c>
      <c r="F62" s="126">
        <f t="shared" ca="1" si="32"/>
        <v>2.1852988260980796E-2</v>
      </c>
      <c r="G62" s="126">
        <f t="shared" ca="1" si="33"/>
        <v>2.1570479746007207E-2</v>
      </c>
      <c r="H62" s="126">
        <f t="shared" ca="1" si="34"/>
        <v>2.2145375529407145E-2</v>
      </c>
      <c r="I62" s="126">
        <f t="shared" ca="1" si="35"/>
        <v>2.0751391598098416E-2</v>
      </c>
      <c r="J62" s="126">
        <f t="shared" ca="1" si="36"/>
        <v>2.339768742224933E-2</v>
      </c>
      <c r="K62" s="126">
        <f t="shared" ca="1" si="37"/>
        <v>2.8069700223799701E-2</v>
      </c>
      <c r="L62" s="126">
        <f t="shared" ca="1" si="38"/>
        <v>4.0396828749357239E-2</v>
      </c>
      <c r="M62" s="126">
        <f t="shared" ca="1" si="39"/>
        <v>5.5147273682088105E-2</v>
      </c>
      <c r="N62" s="126">
        <f t="shared" ca="1" si="40"/>
        <v>6.6596964173552139E-2</v>
      </c>
      <c r="O62" s="126">
        <f t="shared" ca="1" si="41"/>
        <v>5.9231815197674863E-2</v>
      </c>
      <c r="P62" s="126">
        <f t="shared" ca="1" si="42"/>
        <v>6.4386336352506651E-2</v>
      </c>
      <c r="Q62" s="126">
        <f t="shared" ca="1" si="43"/>
        <v>6.5361360963348394E-2</v>
      </c>
      <c r="R62" s="126">
        <v>0.1</v>
      </c>
    </row>
    <row r="63" spans="1:18" ht="12" customHeight="1" x14ac:dyDescent="0.2">
      <c r="A63" s="124" t="s">
        <v>141</v>
      </c>
      <c r="B63" s="125" t="s">
        <v>110</v>
      </c>
      <c r="C63" s="126">
        <f t="shared" ca="1" si="29"/>
        <v>9.1697184467411774E-3</v>
      </c>
      <c r="D63" s="126">
        <f t="shared" ca="1" si="30"/>
        <v>9.1409865604205522E-3</v>
      </c>
      <c r="E63" s="126">
        <f t="shared" ca="1" si="31"/>
        <v>1.1237542296710598E-2</v>
      </c>
      <c r="F63" s="126">
        <f t="shared" ca="1" si="32"/>
        <v>1.5403849322297341E-2</v>
      </c>
      <c r="G63" s="126">
        <f t="shared" ca="1" si="33"/>
        <v>5.0982044494684228E-2</v>
      </c>
      <c r="H63" s="126">
        <f t="shared" ca="1" si="34"/>
        <v>5.7998511753269692E-2</v>
      </c>
      <c r="I63" s="126">
        <f t="shared" ca="1" si="35"/>
        <v>6.0744526359557335E-2</v>
      </c>
      <c r="J63" s="126">
        <f t="shared" ca="1" si="36"/>
        <v>6.0708841666561236E-2</v>
      </c>
      <c r="K63" s="126">
        <f t="shared" ca="1" si="37"/>
        <v>5.9070136595566841E-2</v>
      </c>
      <c r="L63" s="126">
        <f t="shared" ca="1" si="38"/>
        <v>6.2194342617035964E-2</v>
      </c>
      <c r="M63" s="126">
        <f t="shared" ca="1" si="39"/>
        <v>6.8980835723357503E-2</v>
      </c>
      <c r="N63" s="126">
        <f t="shared" ca="1" si="40"/>
        <v>7.0831300108404049E-2</v>
      </c>
      <c r="O63" s="126">
        <f t="shared" ca="1" si="41"/>
        <v>7.5549328102897786E-2</v>
      </c>
      <c r="P63" s="126">
        <f t="shared" ca="1" si="42"/>
        <v>7.6214211833835713E-2</v>
      </c>
      <c r="Q63" s="126">
        <f t="shared" ca="1" si="43"/>
        <v>7.6759489053458529E-2</v>
      </c>
      <c r="R63" s="126">
        <v>0.1</v>
      </c>
    </row>
    <row r="64" spans="1:18" ht="12" customHeight="1" x14ac:dyDescent="0.2">
      <c r="A64" s="124" t="s">
        <v>142</v>
      </c>
      <c r="B64" s="125" t="s">
        <v>112</v>
      </c>
      <c r="C64" s="126">
        <f t="shared" ca="1" si="29"/>
        <v>0</v>
      </c>
      <c r="D64" s="126">
        <f t="shared" ca="1" si="30"/>
        <v>0</v>
      </c>
      <c r="E64" s="126">
        <f t="shared" ca="1" si="31"/>
        <v>0</v>
      </c>
      <c r="F64" s="126">
        <f t="shared" ca="1" si="32"/>
        <v>0</v>
      </c>
      <c r="G64" s="126">
        <f t="shared" ca="1" si="33"/>
        <v>0</v>
      </c>
      <c r="H64" s="126">
        <f t="shared" ca="1" si="34"/>
        <v>0</v>
      </c>
      <c r="I64" s="126">
        <f t="shared" ca="1" si="35"/>
        <v>0</v>
      </c>
      <c r="J64" s="126">
        <f t="shared" ca="1" si="36"/>
        <v>2.0158454572471281E-2</v>
      </c>
      <c r="K64" s="126">
        <f t="shared" ca="1" si="37"/>
        <v>3.2158053982071493E-2</v>
      </c>
      <c r="L64" s="126">
        <f t="shared" ca="1" si="38"/>
        <v>3.483984076787227E-2</v>
      </c>
      <c r="M64" s="126">
        <f t="shared" ca="1" si="39"/>
        <v>4.6670266976214091E-2</v>
      </c>
      <c r="N64" s="126">
        <f t="shared" ca="1" si="40"/>
        <v>4.6787847756343516E-2</v>
      </c>
      <c r="O64" s="126">
        <f t="shared" ca="1" si="41"/>
        <v>5.2690693685006479E-2</v>
      </c>
      <c r="P64" s="126">
        <f t="shared" ca="1" si="42"/>
        <v>6.8056258763106003E-2</v>
      </c>
      <c r="Q64" s="126">
        <f t="shared" ca="1" si="43"/>
        <v>7.9676215174451892E-2</v>
      </c>
      <c r="R64" s="126">
        <v>0.1</v>
      </c>
    </row>
    <row r="65" spans="1:18" ht="12" customHeight="1" x14ac:dyDescent="0.2">
      <c r="A65" s="124" t="s">
        <v>143</v>
      </c>
      <c r="B65" s="125" t="s">
        <v>104</v>
      </c>
      <c r="C65" s="126">
        <f t="shared" ca="1" si="29"/>
        <v>4.6422430062411073E-3</v>
      </c>
      <c r="D65" s="126">
        <f t="shared" ca="1" si="30"/>
        <v>4.4973230521820479E-3</v>
      </c>
      <c r="E65" s="126">
        <f t="shared" ca="1" si="31"/>
        <v>8.0319718511189415E-3</v>
      </c>
      <c r="F65" s="126">
        <f t="shared" ca="1" si="32"/>
        <v>3.1366199353337537E-2</v>
      </c>
      <c r="G65" s="126">
        <f t="shared" ca="1" si="33"/>
        <v>2.9359555267551875E-2</v>
      </c>
      <c r="H65" s="126">
        <f t="shared" ca="1" si="34"/>
        <v>4.5203194676236493E-2</v>
      </c>
      <c r="I65" s="126">
        <f t="shared" ca="1" si="35"/>
        <v>3.3451939396001176E-2</v>
      </c>
      <c r="J65" s="126">
        <f t="shared" ca="1" si="36"/>
        <v>5.0142366291600383E-2</v>
      </c>
      <c r="K65" s="126">
        <f t="shared" ca="1" si="37"/>
        <v>5.1610827909145701E-2</v>
      </c>
      <c r="L65" s="126">
        <f t="shared" ca="1" si="38"/>
        <v>5.2856700945896527E-2</v>
      </c>
      <c r="M65" s="126">
        <f t="shared" ca="1" si="39"/>
        <v>6.5013010819585382E-2</v>
      </c>
      <c r="N65" s="126">
        <f t="shared" ca="1" si="40"/>
        <v>5.4376777742313774E-2</v>
      </c>
      <c r="O65" s="126">
        <f t="shared" ca="1" si="41"/>
        <v>4.8580030008734891E-2</v>
      </c>
      <c r="P65" s="126">
        <f t="shared" ca="1" si="42"/>
        <v>5.9782268083497112E-2</v>
      </c>
      <c r="Q65" s="126">
        <f t="shared" ca="1" si="43"/>
        <v>9.5900822855009046E-2</v>
      </c>
      <c r="R65" s="126">
        <v>0.1</v>
      </c>
    </row>
    <row r="66" spans="1:18" ht="12" customHeight="1" x14ac:dyDescent="0.2">
      <c r="A66" s="124" t="s">
        <v>144</v>
      </c>
      <c r="B66" s="125" t="s">
        <v>101</v>
      </c>
      <c r="C66" s="126">
        <f t="shared" ca="1" si="29"/>
        <v>4.5333551332726651E-2</v>
      </c>
      <c r="D66" s="126">
        <f t="shared" ca="1" si="30"/>
        <v>5.0693477659998668E-2</v>
      </c>
      <c r="E66" s="126">
        <f t="shared" ca="1" si="31"/>
        <v>7.5332706395955878E-2</v>
      </c>
      <c r="F66" s="126">
        <f t="shared" ca="1" si="32"/>
        <v>8.2415078627927171E-2</v>
      </c>
      <c r="G66" s="126">
        <f t="shared" ca="1" si="33"/>
        <v>9.5848316117765744E-2</v>
      </c>
      <c r="H66" s="126">
        <f t="shared" ca="1" si="34"/>
        <v>0.11179150631052107</v>
      </c>
      <c r="I66" s="126">
        <f t="shared" ca="1" si="35"/>
        <v>0.10710146852980272</v>
      </c>
      <c r="J66" s="126">
        <f t="shared" ca="1" si="36"/>
        <v>0.10081008793874793</v>
      </c>
      <c r="K66" s="126">
        <f t="shared" ca="1" si="37"/>
        <v>0.10034839050375625</v>
      </c>
      <c r="L66" s="126">
        <f t="shared" ca="1" si="38"/>
        <v>9.6979106792794839E-2</v>
      </c>
      <c r="M66" s="126">
        <f t="shared" ca="1" si="39"/>
        <v>0.10985225610938083</v>
      </c>
      <c r="N66" s="126">
        <f t="shared" ca="1" si="40"/>
        <v>0.11406508881149328</v>
      </c>
      <c r="O66" s="126">
        <f t="shared" ca="1" si="41"/>
        <v>0.10587281986967736</v>
      </c>
      <c r="P66" s="126">
        <f t="shared" ca="1" si="42"/>
        <v>9.7065779851670128E-2</v>
      </c>
      <c r="Q66" s="126">
        <f t="shared" ca="1" si="43"/>
        <v>9.7928905018315568E-2</v>
      </c>
      <c r="R66" s="126">
        <v>0.1</v>
      </c>
    </row>
    <row r="67" spans="1:18" ht="12" customHeight="1" x14ac:dyDescent="0.2">
      <c r="A67" s="124" t="s">
        <v>145</v>
      </c>
      <c r="B67" s="125" t="s">
        <v>88</v>
      </c>
      <c r="C67" s="126">
        <f t="shared" ca="1" si="29"/>
        <v>1.4408498379208066E-2</v>
      </c>
      <c r="D67" s="126">
        <f t="shared" ca="1" si="30"/>
        <v>1.6232398552820656E-2</v>
      </c>
      <c r="E67" s="126">
        <f t="shared" ca="1" si="31"/>
        <v>1.7189711113877165E-2</v>
      </c>
      <c r="F67" s="126">
        <f t="shared" ca="1" si="32"/>
        <v>1.6532170572942793E-2</v>
      </c>
      <c r="G67" s="126">
        <f t="shared" ca="1" si="33"/>
        <v>4.0630283100224616E-2</v>
      </c>
      <c r="H67" s="126">
        <f t="shared" ca="1" si="34"/>
        <v>5.3361494445266305E-2</v>
      </c>
      <c r="I67" s="126">
        <f t="shared" ca="1" si="35"/>
        <v>6.5713666356154568E-2</v>
      </c>
      <c r="J67" s="126">
        <f t="shared" ca="1" si="36"/>
        <v>6.8462882678300752E-2</v>
      </c>
      <c r="K67" s="126">
        <f t="shared" ca="1" si="37"/>
        <v>6.4622614829640143E-2</v>
      </c>
      <c r="L67" s="126">
        <f t="shared" ca="1" si="38"/>
        <v>6.5902781032809332E-2</v>
      </c>
      <c r="M67" s="126">
        <f t="shared" ca="1" si="39"/>
        <v>6.2471077877794087E-2</v>
      </c>
      <c r="N67" s="126">
        <f t="shared" ca="1" si="40"/>
        <v>5.6235576919390455E-2</v>
      </c>
      <c r="O67" s="126">
        <f t="shared" ca="1" si="41"/>
        <v>3.9245590011850476E-2</v>
      </c>
      <c r="P67" s="126">
        <f t="shared" ca="1" si="42"/>
        <v>4.2024937888779694E-2</v>
      </c>
      <c r="Q67" s="126">
        <f t="shared" ca="1" si="43"/>
        <v>5.6344258144804746E-2</v>
      </c>
      <c r="R67" s="126">
        <v>0.1</v>
      </c>
    </row>
    <row r="68" spans="1:18" ht="12" customHeight="1" x14ac:dyDescent="0.2">
      <c r="A68" s="124" t="s">
        <v>146</v>
      </c>
      <c r="B68" s="125" t="s">
        <v>98</v>
      </c>
      <c r="C68" s="126">
        <f t="shared" ca="1" si="29"/>
        <v>4.2364948570787946E-3</v>
      </c>
      <c r="D68" s="126">
        <f t="shared" ca="1" si="30"/>
        <v>4.5039395817838253E-3</v>
      </c>
      <c r="E68" s="126">
        <f t="shared" ca="1" si="31"/>
        <v>1.6306801237009394E-2</v>
      </c>
      <c r="F68" s="126">
        <f t="shared" ca="1" si="32"/>
        <v>2.4328101022937716E-2</v>
      </c>
      <c r="G68" s="126">
        <f t="shared" ca="1" si="33"/>
        <v>2.5149263142797185E-2</v>
      </c>
      <c r="H68" s="126">
        <f t="shared" ca="1" si="34"/>
        <v>3.884862667385907E-2</v>
      </c>
      <c r="I68" s="126">
        <f t="shared" ca="1" si="35"/>
        <v>5.5484568379032949E-2</v>
      </c>
      <c r="J68" s="126">
        <f t="shared" ca="1" si="36"/>
        <v>6.9453528626519162E-3</v>
      </c>
      <c r="K68" s="126">
        <f t="shared" ca="1" si="37"/>
        <v>8.0667034933538505E-3</v>
      </c>
      <c r="L68" s="126">
        <f t="shared" ca="1" si="38"/>
        <v>9.2503977151718302E-3</v>
      </c>
      <c r="M68" s="126">
        <f t="shared" ca="1" si="39"/>
        <v>3.6667467191647977E-2</v>
      </c>
      <c r="N68" s="126">
        <f t="shared" ca="1" si="40"/>
        <v>7.4313038449466226E-2</v>
      </c>
      <c r="O68" s="126">
        <f t="shared" ca="1" si="41"/>
        <v>7.6467400920732759E-2</v>
      </c>
      <c r="P68" s="126">
        <f t="shared" ca="1" si="42"/>
        <v>7.9137637437186326E-2</v>
      </c>
      <c r="Q68" s="126">
        <f t="shared" ca="1" si="43"/>
        <v>9.0372648913397788E-2</v>
      </c>
      <c r="R68" s="126">
        <v>0.1</v>
      </c>
    </row>
    <row r="69" spans="1:18" ht="12" customHeight="1" x14ac:dyDescent="0.2">
      <c r="A69" s="124" t="s">
        <v>147</v>
      </c>
      <c r="B69" s="125" t="s">
        <v>90</v>
      </c>
      <c r="C69" s="126">
        <f t="shared" ca="1" si="29"/>
        <v>1.8193194075044074E-2</v>
      </c>
      <c r="D69" s="126">
        <f t="shared" ca="1" si="30"/>
        <v>1.8715248977228708E-2</v>
      </c>
      <c r="E69" s="126">
        <f t="shared" ca="1" si="31"/>
        <v>1.5375216081115483E-2</v>
      </c>
      <c r="F69" s="126">
        <f t="shared" ca="1" si="32"/>
        <v>1.6410034333396044E-2</v>
      </c>
      <c r="G69" s="126">
        <f t="shared" ca="1" si="33"/>
        <v>1.34541180457302E-2</v>
      </c>
      <c r="H69" s="126">
        <f t="shared" ca="1" si="34"/>
        <v>1.2974435900894905E-2</v>
      </c>
      <c r="I69" s="126">
        <f t="shared" ca="1" si="35"/>
        <v>1.3662559207442809E-2</v>
      </c>
      <c r="J69" s="126">
        <f t="shared" ca="1" si="36"/>
        <v>2.8528365407995231E-2</v>
      </c>
      <c r="K69" s="126">
        <f t="shared" ca="1" si="37"/>
        <v>4.9620351238379989E-2</v>
      </c>
      <c r="L69" s="126">
        <f t="shared" ca="1" si="38"/>
        <v>5.444742737062544E-2</v>
      </c>
      <c r="M69" s="126">
        <f t="shared" ca="1" si="39"/>
        <v>4.6754178413592022E-2</v>
      </c>
      <c r="N69" s="126">
        <f t="shared" ca="1" si="40"/>
        <v>5.4881720319911967E-2</v>
      </c>
      <c r="O69" s="126">
        <f t="shared" ca="1" si="41"/>
        <v>6.1690600136040219E-2</v>
      </c>
      <c r="P69" s="126">
        <f t="shared" ca="1" si="42"/>
        <v>6.5582266920163862E-2</v>
      </c>
      <c r="Q69" s="126">
        <f t="shared" ca="1" si="43"/>
        <v>6.3418915760135586E-2</v>
      </c>
      <c r="R69" s="126">
        <v>0.1</v>
      </c>
    </row>
    <row r="70" spans="1:18" ht="12" customHeight="1" x14ac:dyDescent="0.2">
      <c r="A70" s="124" t="s">
        <v>148</v>
      </c>
      <c r="B70" s="125" t="s">
        <v>102</v>
      </c>
      <c r="C70" s="126">
        <f t="shared" ca="1" si="29"/>
        <v>8.5043194351029795E-3</v>
      </c>
      <c r="D70" s="126">
        <f t="shared" ca="1" si="30"/>
        <v>8.3077884969864259E-3</v>
      </c>
      <c r="E70" s="126">
        <f t="shared" ca="1" si="31"/>
        <v>1.0564553328143914E-2</v>
      </c>
      <c r="F70" s="126">
        <f t="shared" ca="1" si="32"/>
        <v>1.4725668740933298E-2</v>
      </c>
      <c r="G70" s="126">
        <f t="shared" ca="1" si="33"/>
        <v>1.7733389843202347E-2</v>
      </c>
      <c r="H70" s="126">
        <f t="shared" ca="1" si="34"/>
        <v>2.2508187084631159E-2</v>
      </c>
      <c r="I70" s="126">
        <f t="shared" ca="1" si="35"/>
        <v>3.1179182559803752E-2</v>
      </c>
      <c r="J70" s="126">
        <f t="shared" ca="1" si="36"/>
        <v>2.4767056179030005E-2</v>
      </c>
      <c r="K70" s="126">
        <f t="shared" ca="1" si="37"/>
        <v>3.2517311883607222E-2</v>
      </c>
      <c r="L70" s="126">
        <f t="shared" ca="1" si="38"/>
        <v>3.7694201903568057E-2</v>
      </c>
      <c r="M70" s="126">
        <f t="shared" ca="1" si="39"/>
        <v>2.8756694666704673E-2</v>
      </c>
      <c r="N70" s="126">
        <f t="shared" ca="1" si="40"/>
        <v>2.2420774442222156E-2</v>
      </c>
      <c r="O70" s="126">
        <f t="shared" ca="1" si="41"/>
        <v>1.6015338679648546E-2</v>
      </c>
      <c r="P70" s="126">
        <f t="shared" ca="1" si="42"/>
        <v>2.5710002199155733E-2</v>
      </c>
      <c r="Q70" s="126">
        <f t="shared" ca="1" si="43"/>
        <v>5.5043405262581176E-2</v>
      </c>
      <c r="R70" s="126">
        <v>0.1</v>
      </c>
    </row>
    <row r="71" spans="1:18" ht="12" customHeight="1" x14ac:dyDescent="0.2">
      <c r="A71" s="124" t="s">
        <v>149</v>
      </c>
      <c r="B71" s="125" t="s">
        <v>103</v>
      </c>
      <c r="C71" s="126">
        <f t="shared" ca="1" si="29"/>
        <v>1.4584206319139353E-2</v>
      </c>
      <c r="D71" s="126">
        <f t="shared" ca="1" si="30"/>
        <v>1.6304970918067554E-2</v>
      </c>
      <c r="E71" s="126">
        <f t="shared" ca="1" si="31"/>
        <v>3.2642833568329296E-2</v>
      </c>
      <c r="F71" s="126">
        <f t="shared" ca="1" si="32"/>
        <v>3.955881069676926E-2</v>
      </c>
      <c r="G71" s="126">
        <f t="shared" ca="1" si="33"/>
        <v>4.2621092564418157E-2</v>
      </c>
      <c r="H71" s="126">
        <f t="shared" ca="1" si="34"/>
        <v>5.3046227501711424E-2</v>
      </c>
      <c r="I71" s="126">
        <f t="shared" ca="1" si="35"/>
        <v>5.2200043335973258E-2</v>
      </c>
      <c r="J71" s="126">
        <f t="shared" ca="1" si="36"/>
        <v>5.6457919210785738E-2</v>
      </c>
      <c r="K71" s="126">
        <f t="shared" ca="1" si="37"/>
        <v>5.5159277450165155E-2</v>
      </c>
      <c r="L71" s="126">
        <f t="shared" ca="1" si="38"/>
        <v>6.1201408867676346E-2</v>
      </c>
      <c r="M71" s="126">
        <f t="shared" ca="1" si="39"/>
        <v>7.859737693773354E-2</v>
      </c>
      <c r="N71" s="126">
        <f t="shared" ca="1" si="40"/>
        <v>8.5423023916646537E-2</v>
      </c>
      <c r="O71" s="126">
        <f t="shared" ca="1" si="41"/>
        <v>7.6995662420425395E-2</v>
      </c>
      <c r="P71" s="126">
        <f t="shared" ca="1" si="42"/>
        <v>6.9117504708761934E-2</v>
      </c>
      <c r="Q71" s="126">
        <f t="shared" ca="1" si="43"/>
        <v>6.9622294829220693E-2</v>
      </c>
      <c r="R71" s="126">
        <v>0.1</v>
      </c>
    </row>
    <row r="72" spans="1:18" ht="12" customHeight="1" x14ac:dyDescent="0.2">
      <c r="A72" s="124" t="s">
        <v>150</v>
      </c>
      <c r="B72" s="125" t="s">
        <v>115</v>
      </c>
      <c r="C72" s="126">
        <f t="shared" ca="1" si="29"/>
        <v>1.0096230190699726E-2</v>
      </c>
      <c r="D72" s="126">
        <f t="shared" ca="1" si="30"/>
        <v>9.0956030939468632E-3</v>
      </c>
      <c r="E72" s="126">
        <f t="shared" ca="1" si="31"/>
        <v>9.5649766701873182E-3</v>
      </c>
      <c r="F72" s="126">
        <f t="shared" ca="1" si="32"/>
        <v>1.0253630356593282E-2</v>
      </c>
      <c r="G72" s="126">
        <f t="shared" ca="1" si="33"/>
        <v>2.9094813421554309E-2</v>
      </c>
      <c r="H72" s="126">
        <f t="shared" ca="1" si="34"/>
        <v>4.5563159229647952E-2</v>
      </c>
      <c r="I72" s="126">
        <f t="shared" ca="1" si="35"/>
        <v>4.4058615946140745E-2</v>
      </c>
      <c r="J72" s="126">
        <f t="shared" ca="1" si="36"/>
        <v>1.0232225387317228E-2</v>
      </c>
      <c r="K72" s="126">
        <f t="shared" ca="1" si="37"/>
        <v>1.0663538032719371E-2</v>
      </c>
      <c r="L72" s="126">
        <f t="shared" ca="1" si="38"/>
        <v>0.10680568438669991</v>
      </c>
      <c r="M72" s="126">
        <f t="shared" ca="1" si="39"/>
        <v>0.24537678885847747</v>
      </c>
      <c r="N72" s="126">
        <f t="shared" ca="1" si="40"/>
        <v>0.24780025431088401</v>
      </c>
      <c r="O72" s="126">
        <f t="shared" ca="1" si="41"/>
        <v>8.8931749150662848E-2</v>
      </c>
      <c r="P72" s="126">
        <f t="shared" ca="1" si="42"/>
        <v>0.18807717894179568</v>
      </c>
      <c r="Q72" s="126">
        <f t="shared" ca="1" si="43"/>
        <v>0.14899423294644343</v>
      </c>
      <c r="R72" s="126">
        <v>0.1</v>
      </c>
    </row>
    <row r="73" spans="1:18" ht="12" customHeight="1" x14ac:dyDescent="0.2">
      <c r="A73" s="124" t="s">
        <v>151</v>
      </c>
      <c r="B73" s="125" t="s">
        <v>109</v>
      </c>
      <c r="C73" s="126">
        <f t="shared" ca="1" si="29"/>
        <v>6.2881794051331763E-2</v>
      </c>
      <c r="D73" s="126">
        <f t="shared" ca="1" si="30"/>
        <v>6.5959851783701812E-2</v>
      </c>
      <c r="E73" s="126">
        <f t="shared" ca="1" si="31"/>
        <v>7.5093057730347842E-2</v>
      </c>
      <c r="F73" s="126">
        <f t="shared" ca="1" si="32"/>
        <v>8.4211331908613393E-2</v>
      </c>
      <c r="G73" s="126">
        <f t="shared" ca="1" si="33"/>
        <v>8.6931373155438446E-2</v>
      </c>
      <c r="H73" s="126">
        <f t="shared" ca="1" si="34"/>
        <v>9.3556871661950383E-2</v>
      </c>
      <c r="I73" s="126">
        <f t="shared" ca="1" si="35"/>
        <v>9.6266679988700726E-2</v>
      </c>
      <c r="J73" s="126">
        <f t="shared" ca="1" si="36"/>
        <v>0.11938189261155019</v>
      </c>
      <c r="K73" s="126">
        <f t="shared" ca="1" si="37"/>
        <v>0.13776766256650447</v>
      </c>
      <c r="L73" s="126">
        <f t="shared" ca="1" si="38"/>
        <v>0.15315265128696601</v>
      </c>
      <c r="M73" s="126">
        <f t="shared" ca="1" si="39"/>
        <v>0.18830993780923794</v>
      </c>
      <c r="N73" s="126">
        <f t="shared" ca="1" si="40"/>
        <v>0.21489530778499025</v>
      </c>
      <c r="O73" s="126">
        <f t="shared" ca="1" si="41"/>
        <v>0.26559872225536774</v>
      </c>
      <c r="P73" s="126">
        <f t="shared" ca="1" si="42"/>
        <v>0.26842169031937713</v>
      </c>
      <c r="Q73" s="126">
        <f t="shared" ca="1" si="43"/>
        <v>0.29695598098624437</v>
      </c>
      <c r="R73" s="126">
        <v>0.1</v>
      </c>
    </row>
    <row r="74" spans="1:18" ht="12" customHeight="1" x14ac:dyDescent="0.2">
      <c r="A74" s="127" t="s">
        <v>152</v>
      </c>
      <c r="B74" s="130" t="s">
        <v>106</v>
      </c>
      <c r="C74" s="131">
        <f t="shared" ca="1" si="29"/>
        <v>3.457504414320444E-3</v>
      </c>
      <c r="D74" s="131">
        <f t="shared" ca="1" si="30"/>
        <v>4.7007461837890469E-3</v>
      </c>
      <c r="E74" s="131">
        <f t="shared" ca="1" si="31"/>
        <v>7.2792413363229518E-3</v>
      </c>
      <c r="F74" s="131">
        <f t="shared" ca="1" si="32"/>
        <v>1.1307756189505436E-2</v>
      </c>
      <c r="G74" s="131">
        <f t="shared" ca="1" si="33"/>
        <v>2.2966782372580624E-2</v>
      </c>
      <c r="H74" s="131">
        <f t="shared" ca="1" si="34"/>
        <v>2.8535522468576421E-2</v>
      </c>
      <c r="I74" s="131">
        <f t="shared" ca="1" si="35"/>
        <v>3.312176851092883E-2</v>
      </c>
      <c r="J74" s="131">
        <f t="shared" ca="1" si="36"/>
        <v>3.1960115050839864E-2</v>
      </c>
      <c r="K74" s="131">
        <f t="shared" ca="1" si="37"/>
        <v>1.6485880640065068E-2</v>
      </c>
      <c r="L74" s="131">
        <f t="shared" ca="1" si="38"/>
        <v>1.7667551896942787E-2</v>
      </c>
      <c r="M74" s="131">
        <f t="shared" ca="1" si="39"/>
        <v>1.8641040849499382E-2</v>
      </c>
      <c r="N74" s="131">
        <f t="shared" ca="1" si="40"/>
        <v>4.4844420702191738E-2</v>
      </c>
      <c r="O74" s="131">
        <f t="shared" ca="1" si="41"/>
        <v>4.9950099468761444E-2</v>
      </c>
      <c r="P74" s="131">
        <f t="shared" ca="1" si="42"/>
        <v>4.802418723778603E-2</v>
      </c>
      <c r="Q74" s="131">
        <f t="shared" ca="1" si="43"/>
        <v>6.4528925216996214E-2</v>
      </c>
      <c r="R74" s="131">
        <v>0.1</v>
      </c>
    </row>
    <row r="75" spans="1:18" ht="12" customHeight="1" x14ac:dyDescent="0.2">
      <c r="A75" s="147" t="s">
        <v>153</v>
      </c>
      <c r="B75" s="148" t="s">
        <v>99</v>
      </c>
      <c r="C75" s="149">
        <f t="shared" ca="1" si="29"/>
        <v>3.0945190993463614E-2</v>
      </c>
      <c r="D75" s="149">
        <f t="shared" ca="1" si="30"/>
        <v>3.0738644566776999E-2</v>
      </c>
      <c r="E75" s="149">
        <f t="shared" ca="1" si="31"/>
        <v>3.3139785914288046E-2</v>
      </c>
      <c r="F75" s="149">
        <f t="shared" ca="1" si="32"/>
        <v>3.7419475860726671E-2</v>
      </c>
      <c r="G75" s="149">
        <f t="shared" ca="1" si="33"/>
        <v>5.2933425806892406E-2</v>
      </c>
      <c r="H75" s="149">
        <f t="shared" ca="1" si="34"/>
        <v>5.5687093043359101E-2</v>
      </c>
      <c r="I75" s="149">
        <f t="shared" ca="1" si="35"/>
        <v>5.3538414683841837E-2</v>
      </c>
      <c r="J75" s="149">
        <f t="shared" ca="1" si="36"/>
        <v>2.7617158121899344E-2</v>
      </c>
      <c r="K75" s="149">
        <f t="shared" ca="1" si="37"/>
        <v>3.2246226624265871E-2</v>
      </c>
      <c r="L75" s="149">
        <f t="shared" ca="1" si="38"/>
        <v>3.2848368282190718E-2</v>
      </c>
      <c r="M75" s="149">
        <f t="shared" ca="1" si="39"/>
        <v>6.4288201205781867E-2</v>
      </c>
      <c r="N75" s="149">
        <f t="shared" ca="1" si="40"/>
        <v>7.8488049106999816E-2</v>
      </c>
      <c r="O75" s="149">
        <f t="shared" ca="1" si="41"/>
        <v>0.13723934254313513</v>
      </c>
      <c r="P75" s="149">
        <f t="shared" ca="1" si="42"/>
        <v>0.19138171233061851</v>
      </c>
      <c r="Q75" s="149">
        <f t="shared" ca="1" si="43"/>
        <v>0.19953381614678761</v>
      </c>
      <c r="R75" s="149" t="s">
        <v>91</v>
      </c>
    </row>
    <row r="76" spans="1:18" ht="12" customHeight="1" x14ac:dyDescent="0.2">
      <c r="A76" s="121" t="s">
        <v>154</v>
      </c>
      <c r="B76" s="122" t="s">
        <v>155</v>
      </c>
      <c r="C76" s="123" t="str">
        <f t="shared" ca="1" si="29"/>
        <v/>
      </c>
      <c r="D76" s="123">
        <f t="shared" ca="1" si="30"/>
        <v>4.4925111028799982E-3</v>
      </c>
      <c r="E76" s="123">
        <f t="shared" ca="1" si="31"/>
        <v>4.5518813095085341E-3</v>
      </c>
      <c r="F76" s="123">
        <f t="shared" ca="1" si="32"/>
        <v>9.9611233144156226E-3</v>
      </c>
      <c r="G76" s="123">
        <f t="shared" ca="1" si="33"/>
        <v>8.8123517888622441E-3</v>
      </c>
      <c r="H76" s="123">
        <f t="shared" ca="1" si="34"/>
        <v>6.9698946492838037E-3</v>
      </c>
      <c r="I76" s="123">
        <f t="shared" ca="1" si="35"/>
        <v>7.8679953101122354E-3</v>
      </c>
      <c r="J76" s="123">
        <f t="shared" ca="1" si="36"/>
        <v>6.1317730725692025E-3</v>
      </c>
      <c r="K76" s="123">
        <f t="shared" ca="1" si="37"/>
        <v>7.3598089689585209E-3</v>
      </c>
      <c r="L76" s="123">
        <f t="shared" ca="1" si="38"/>
        <v>1.0966975984601305E-2</v>
      </c>
      <c r="M76" s="123">
        <f t="shared" ca="1" si="39"/>
        <v>1.0707162745946333E-2</v>
      </c>
      <c r="N76" s="123">
        <f t="shared" ca="1" si="40"/>
        <v>1.187907469556828E-2</v>
      </c>
      <c r="O76" s="123">
        <f t="shared" ca="1" si="41"/>
        <v>1.1023688246780603E-2</v>
      </c>
      <c r="P76" s="123">
        <f t="shared" ca="1" si="42"/>
        <v>9.5183133187490034E-3</v>
      </c>
      <c r="Q76" s="123">
        <f t="shared" ca="1" si="43"/>
        <v>8.6033867667982336E-3</v>
      </c>
      <c r="R76" s="123" t="s">
        <v>91</v>
      </c>
    </row>
    <row r="77" spans="1:18" ht="12" customHeight="1" x14ac:dyDescent="0.2">
      <c r="A77" s="124" t="s">
        <v>158</v>
      </c>
      <c r="B77" s="125" t="s">
        <v>93</v>
      </c>
      <c r="C77" s="126">
        <f t="shared" ca="1" si="29"/>
        <v>4.5161656868217539E-3</v>
      </c>
      <c r="D77" s="126">
        <f t="shared" ca="1" si="30"/>
        <v>4.4490804725534324E-3</v>
      </c>
      <c r="E77" s="126">
        <f t="shared" ca="1" si="31"/>
        <v>4.2852637006487952E-3</v>
      </c>
      <c r="F77" s="126">
        <f t="shared" ca="1" si="32"/>
        <v>6.6483277953163717E-3</v>
      </c>
      <c r="G77" s="126">
        <f t="shared" ca="1" si="33"/>
        <v>6.7680937518227761E-3</v>
      </c>
      <c r="H77" s="126">
        <f t="shared" ca="1" si="34"/>
        <v>1.4648348663823441E-2</v>
      </c>
      <c r="I77" s="126">
        <f t="shared" ca="1" si="35"/>
        <v>6.72368018525201E-3</v>
      </c>
      <c r="J77" s="126">
        <f t="shared" ca="1" si="36"/>
        <v>1.8786169284904539E-2</v>
      </c>
      <c r="K77" s="126">
        <f t="shared" ca="1" si="37"/>
        <v>2.0005960250899842E-2</v>
      </c>
      <c r="L77" s="126">
        <f t="shared" ca="1" si="38"/>
        <v>1.6816793151529341E-2</v>
      </c>
      <c r="M77" s="126">
        <f t="shared" ca="1" si="39"/>
        <v>1.1661940526851017E-2</v>
      </c>
      <c r="N77" s="126">
        <f t="shared" ca="1" si="40"/>
        <v>1.1777625405916857E-2</v>
      </c>
      <c r="O77" s="126">
        <f t="shared" ca="1" si="41"/>
        <v>1.2323592527526409E-2</v>
      </c>
      <c r="P77" s="126">
        <f t="shared" ca="1" si="42"/>
        <v>1.1782724686786558E-2</v>
      </c>
      <c r="Q77" s="126">
        <f t="shared" ca="1" si="43"/>
        <v>1.1623384924850488E-2</v>
      </c>
      <c r="R77" s="123" t="s">
        <v>91</v>
      </c>
    </row>
    <row r="78" spans="1:18" ht="12" customHeight="1" x14ac:dyDescent="0.2">
      <c r="A78" s="121" t="s">
        <v>156</v>
      </c>
      <c r="B78" s="122" t="s">
        <v>157</v>
      </c>
      <c r="C78" s="126">
        <f t="shared" ca="1" si="29"/>
        <v>9.8602597958522605E-4</v>
      </c>
      <c r="D78" s="126">
        <f t="shared" ca="1" si="30"/>
        <v>9.5133516210677341E-4</v>
      </c>
      <c r="E78" s="126">
        <f t="shared" ca="1" si="31"/>
        <v>0</v>
      </c>
      <c r="F78" s="126">
        <f t="shared" ca="1" si="32"/>
        <v>0</v>
      </c>
      <c r="G78" s="126">
        <f t="shared" ca="1" si="33"/>
        <v>0</v>
      </c>
      <c r="H78" s="126">
        <f t="shared" ca="1" si="34"/>
        <v>0</v>
      </c>
      <c r="I78" s="126">
        <f t="shared" ca="1" si="35"/>
        <v>0</v>
      </c>
      <c r="J78" s="126">
        <f t="shared" ca="1" si="36"/>
        <v>0</v>
      </c>
      <c r="K78" s="126">
        <f t="shared" ca="1" si="37"/>
        <v>0</v>
      </c>
      <c r="L78" s="126">
        <f t="shared" ca="1" si="38"/>
        <v>0</v>
      </c>
      <c r="M78" s="126">
        <f t="shared" ca="1" si="39"/>
        <v>0</v>
      </c>
      <c r="N78" s="126">
        <f t="shared" ca="1" si="40"/>
        <v>0</v>
      </c>
      <c r="O78" s="126">
        <f t="shared" ca="1" si="41"/>
        <v>0</v>
      </c>
      <c r="P78" s="126">
        <f t="shared" ca="1" si="42"/>
        <v>0</v>
      </c>
      <c r="Q78" s="126">
        <f t="shared" ca="1" si="43"/>
        <v>0</v>
      </c>
      <c r="R78" s="123" t="s">
        <v>91</v>
      </c>
    </row>
    <row r="79" spans="1:18" ht="13.5" customHeight="1" x14ac:dyDescent="0.2">
      <c r="A79" s="124" t="s">
        <v>159</v>
      </c>
      <c r="B79" s="134" t="s">
        <v>92</v>
      </c>
      <c r="C79" s="126">
        <f t="shared" ca="1" si="29"/>
        <v>1.8517227850988129E-3</v>
      </c>
      <c r="D79" s="126">
        <f t="shared" ca="1" si="30"/>
        <v>2.222329519300893E-3</v>
      </c>
      <c r="E79" s="126">
        <f t="shared" ca="1" si="31"/>
        <v>2.5622888004304127E-3</v>
      </c>
      <c r="F79" s="126">
        <f t="shared" ca="1" si="32"/>
        <v>2.5497076122477954E-3</v>
      </c>
      <c r="G79" s="126">
        <f t="shared" ca="1" si="33"/>
        <v>2.5750829269247776E-3</v>
      </c>
      <c r="H79" s="126">
        <f t="shared" ca="1" si="34"/>
        <v>2.1258919458334046E-3</v>
      </c>
      <c r="I79" s="126">
        <f t="shared" ca="1" si="35"/>
        <v>1.8092272506563371E-3</v>
      </c>
      <c r="J79" s="126">
        <f t="shared" ca="1" si="36"/>
        <v>1.6064641420293348E-3</v>
      </c>
      <c r="K79" s="126">
        <f t="shared" ca="1" si="37"/>
        <v>1.7373659734847508E-3</v>
      </c>
      <c r="L79" s="126">
        <f t="shared" ca="1" si="38"/>
        <v>1.6899519592687422E-3</v>
      </c>
      <c r="M79" s="126">
        <f t="shared" ca="1" si="39"/>
        <v>1.9668148870634187E-3</v>
      </c>
      <c r="N79" s="126">
        <f t="shared" ca="1" si="40"/>
        <v>1.7169501024323884E-3</v>
      </c>
      <c r="O79" s="126">
        <f t="shared" ca="1" si="41"/>
        <v>1.3418304551093786E-3</v>
      </c>
      <c r="P79" s="126">
        <f t="shared" ca="1" si="42"/>
        <v>1.3117865401581132E-3</v>
      </c>
      <c r="Q79" s="126">
        <f t="shared" ca="1" si="43"/>
        <v>1.1687122085651132E-3</v>
      </c>
      <c r="R79" s="123" t="s">
        <v>91</v>
      </c>
    </row>
    <row r="80" spans="1:18" ht="13.5" customHeight="1" x14ac:dyDescent="0.2">
      <c r="A80" s="124" t="s">
        <v>160</v>
      </c>
      <c r="B80" s="125" t="s">
        <v>94</v>
      </c>
      <c r="C80" s="126">
        <f t="shared" ca="1" si="29"/>
        <v>2.7063106016771967E-3</v>
      </c>
      <c r="D80" s="126">
        <f t="shared" ca="1" si="30"/>
        <v>2.6670888710204031E-3</v>
      </c>
      <c r="E80" s="126">
        <f t="shared" ca="1" si="31"/>
        <v>2.3991823815357502E-3</v>
      </c>
      <c r="F80" s="126">
        <f t="shared" ca="1" si="32"/>
        <v>2.3237490348651615E-3</v>
      </c>
      <c r="G80" s="126">
        <f t="shared" ca="1" si="33"/>
        <v>2.3412775210937412E-3</v>
      </c>
      <c r="H80" s="126">
        <f t="shared" ca="1" si="34"/>
        <v>1.8798169116663523E-3</v>
      </c>
      <c r="I80" s="126">
        <f t="shared" ca="1" si="35"/>
        <v>2.018434031759689E-3</v>
      </c>
      <c r="J80" s="126">
        <f t="shared" ca="1" si="36"/>
        <v>2.4470238796407374E-3</v>
      </c>
      <c r="K80" s="126">
        <f t="shared" ca="1" si="37"/>
        <v>2.7001300553213445E-3</v>
      </c>
      <c r="L80" s="126">
        <f t="shared" ca="1" si="38"/>
        <v>2.6392144640322132E-3</v>
      </c>
      <c r="M80" s="126">
        <f t="shared" ca="1" si="39"/>
        <v>2.9895140032477376E-3</v>
      </c>
      <c r="N80" s="126">
        <f t="shared" ca="1" si="40"/>
        <v>3.0378861563619694E-3</v>
      </c>
      <c r="O80" s="126">
        <f t="shared" ca="1" si="41"/>
        <v>3.060192138294645E-3</v>
      </c>
      <c r="P80" s="126">
        <f t="shared" ca="1" si="42"/>
        <v>3.4827917393632155E-3</v>
      </c>
      <c r="Q80" s="126">
        <f t="shared" ca="1" si="43"/>
        <v>3.6020454110122953E-3</v>
      </c>
      <c r="R80" s="126" t="s">
        <v>91</v>
      </c>
    </row>
    <row r="81" spans="1:28" ht="15" customHeight="1" x14ac:dyDescent="0.2">
      <c r="A81" s="137" t="s">
        <v>161</v>
      </c>
      <c r="B81" s="138" t="s">
        <v>175</v>
      </c>
      <c r="C81" s="131">
        <f t="shared" ca="1" si="29"/>
        <v>0</v>
      </c>
      <c r="D81" s="131">
        <f t="shared" ca="1" si="30"/>
        <v>0</v>
      </c>
      <c r="E81" s="131">
        <f t="shared" ca="1" si="31"/>
        <v>0</v>
      </c>
      <c r="F81" s="131">
        <f t="shared" ca="1" si="32"/>
        <v>0</v>
      </c>
      <c r="G81" s="131">
        <f t="shared" ca="1" si="33"/>
        <v>0</v>
      </c>
      <c r="H81" s="131">
        <f t="shared" ca="1" si="34"/>
        <v>0</v>
      </c>
      <c r="I81" s="131">
        <f t="shared" ca="1" si="35"/>
        <v>0</v>
      </c>
      <c r="J81" s="131">
        <f t="shared" ca="1" si="36"/>
        <v>0</v>
      </c>
      <c r="K81" s="131">
        <f t="shared" ca="1" si="37"/>
        <v>0</v>
      </c>
      <c r="L81" s="131">
        <f t="shared" ca="1" si="38"/>
        <v>0</v>
      </c>
      <c r="M81" s="131">
        <f t="shared" ca="1" si="39"/>
        <v>0</v>
      </c>
      <c r="N81" s="131">
        <f t="shared" ca="1" si="40"/>
        <v>0</v>
      </c>
      <c r="O81" s="131">
        <f t="shared" ca="1" si="41"/>
        <v>0</v>
      </c>
      <c r="P81" s="139">
        <f t="shared" ca="1" si="42"/>
        <v>0</v>
      </c>
      <c r="Q81" s="139">
        <f t="shared" ca="1" si="43"/>
        <v>0</v>
      </c>
      <c r="R81" s="131" t="s">
        <v>91</v>
      </c>
    </row>
    <row r="82" spans="1:28" ht="23.25" customHeight="1" x14ac:dyDescent="0.2"/>
    <row r="83" spans="1:28" s="110" customFormat="1" ht="24" customHeight="1" x14ac:dyDescent="0.35">
      <c r="A83" s="141" t="s">
        <v>174</v>
      </c>
      <c r="C83" s="111"/>
      <c r="D83" s="111"/>
      <c r="E83" s="111"/>
      <c r="F83" s="112"/>
      <c r="G83" s="112"/>
      <c r="H83" s="112"/>
      <c r="I83" s="112"/>
      <c r="J83" s="112"/>
      <c r="K83" s="112"/>
      <c r="L83" s="112"/>
      <c r="M83" s="112"/>
      <c r="N83" s="112"/>
      <c r="O83" s="112"/>
      <c r="P83" s="112"/>
      <c r="Q83" s="112"/>
      <c r="R83" s="140"/>
      <c r="S83" s="140"/>
      <c r="T83" s="140"/>
      <c r="U83" s="140"/>
      <c r="V83" s="140"/>
      <c r="W83" s="140"/>
      <c r="X83" s="140"/>
      <c r="Y83" s="140"/>
      <c r="Z83" s="140"/>
      <c r="AA83" s="140"/>
      <c r="AB83" s="140"/>
    </row>
    <row r="84" spans="1:28" s="110" customFormat="1" ht="24" customHeight="1" x14ac:dyDescent="0.2">
      <c r="A84" s="116"/>
      <c r="B84" s="116"/>
      <c r="C84" s="142">
        <v>2004</v>
      </c>
      <c r="D84" s="142">
        <v>2005</v>
      </c>
      <c r="E84" s="142">
        <v>2006</v>
      </c>
      <c r="F84" s="142">
        <v>2007</v>
      </c>
      <c r="G84" s="142">
        <v>2008</v>
      </c>
      <c r="H84" s="142">
        <v>2009</v>
      </c>
      <c r="I84" s="142">
        <v>2010</v>
      </c>
      <c r="J84" s="142">
        <v>2011</v>
      </c>
      <c r="K84" s="142">
        <v>2012</v>
      </c>
      <c r="L84" s="142">
        <v>2013</v>
      </c>
      <c r="M84" s="142">
        <v>2014</v>
      </c>
      <c r="N84" s="142">
        <v>2015</v>
      </c>
      <c r="O84" s="142">
        <v>2016</v>
      </c>
      <c r="P84" s="142">
        <v>2017</v>
      </c>
      <c r="Q84" s="142">
        <v>2018</v>
      </c>
      <c r="R84" s="140"/>
      <c r="S84" s="140"/>
      <c r="T84" s="140"/>
      <c r="U84" s="140"/>
      <c r="V84" s="140"/>
      <c r="W84" s="140"/>
      <c r="X84" s="140"/>
      <c r="Y84" s="140"/>
      <c r="Z84" s="140"/>
      <c r="AA84" s="140"/>
      <c r="AB84" s="140"/>
    </row>
    <row r="85" spans="1:28" s="110" customFormat="1" ht="13.5" customHeight="1" x14ac:dyDescent="0.2">
      <c r="A85" s="118" t="s">
        <v>182</v>
      </c>
      <c r="B85" s="119" t="s">
        <v>183</v>
      </c>
      <c r="C85" s="146">
        <f ca="1">INDIRECT($A85 &amp; "!C16",TRUE)</f>
        <v>0.15868898787901084</v>
      </c>
      <c r="D85" s="146">
        <f ca="1">INDIRECT($A85 &amp; "!D16",TRUE)</f>
        <v>0.16404211544732211</v>
      </c>
      <c r="E85" s="146">
        <f ca="1">INDIRECT($A85 &amp; "!E16",TRUE)</f>
        <v>0.16887854657124102</v>
      </c>
      <c r="F85" s="146">
        <f ca="1">INDIRECT($A85 &amp; "!F16",TRUE)</f>
        <v>0.17661396404119306</v>
      </c>
      <c r="G85" s="146">
        <f ca="1">INDIRECT($A85 &amp; "!G16",TRUE)</f>
        <v>0.18555766761840331</v>
      </c>
      <c r="H85" s="146">
        <f ca="1">INDIRECT($A85 &amp; "!H16",TRUE)</f>
        <v>0.20686093986863305</v>
      </c>
      <c r="I85" s="146">
        <f ca="1">INDIRECT($A85 &amp; "!I16",TRUE)</f>
        <v>0.21311672816690416</v>
      </c>
      <c r="J85" s="146">
        <f ca="1">INDIRECT($A85 &amp; "!J16",TRUE)</f>
        <v>0.23337510499701544</v>
      </c>
      <c r="K85" s="146">
        <f ca="1">INDIRECT($A85 &amp; "!K16",TRUE)</f>
        <v>0.25163724662638975</v>
      </c>
      <c r="L85" s="146">
        <f ca="1">INDIRECT($A85 &amp; "!L16",TRUE)</f>
        <v>0.26853734318355965</v>
      </c>
      <c r="M85" s="146">
        <f ca="1">INDIRECT($A85 &amp; "!M16",TRUE)</f>
        <v>0.28678631490753648</v>
      </c>
      <c r="N85" s="146">
        <f ca="1">INDIRECT($A85 &amp; "!N16",TRUE)</f>
        <v>0.2965256341041444</v>
      </c>
      <c r="O85" s="146">
        <f t="shared" ref="O85:O121" ca="1" si="44">INDIRECT($A85 &amp; "!O16",TRUE)</f>
        <v>0.30168931121990311</v>
      </c>
      <c r="P85" s="146">
        <f t="shared" ref="P85:P121" ca="1" si="45">INDIRECT($A85 &amp; "!P16",TRUE)</f>
        <v>0.31102103088062588</v>
      </c>
      <c r="Q85" s="146">
        <f t="shared" ref="Q85:Q121" ca="1" si="46">INDIRECT($A85 &amp; "!Q16",TRUE)</f>
        <v>0.32201304705310041</v>
      </c>
      <c r="R85" s="188"/>
      <c r="S85" s="140"/>
      <c r="T85" s="140"/>
      <c r="U85" s="140"/>
      <c r="V85" s="140"/>
      <c r="W85" s="140"/>
      <c r="X85" s="140"/>
      <c r="Y85" s="140"/>
      <c r="Z85" s="140"/>
      <c r="AA85" s="140"/>
      <c r="AB85" s="140"/>
    </row>
    <row r="86" spans="1:28" ht="12" customHeight="1" x14ac:dyDescent="0.2">
      <c r="A86" s="144" t="s">
        <v>124</v>
      </c>
      <c r="B86" s="145" t="s">
        <v>124</v>
      </c>
      <c r="C86" s="146">
        <f ca="1">INDIRECT($A86 &amp; "!C16",TRUE)</f>
        <v>0.14241712999833656</v>
      </c>
      <c r="D86" s="146">
        <f ca="1">INDIRECT($A86 &amp; "!D16",TRUE)</f>
        <v>0.14796740044443055</v>
      </c>
      <c r="E86" s="146">
        <f ca="1">INDIRECT($A86 &amp; "!E16",TRUE)</f>
        <v>0.15305000827085499</v>
      </c>
      <c r="F86" s="146">
        <f ca="1">INDIRECT($A86 &amp; "!F16",TRUE)</f>
        <v>0.16053615457865794</v>
      </c>
      <c r="G86" s="146">
        <f ca="1">INDIRECT($A86 &amp; "!G16",TRUE)</f>
        <v>0.1693576765089565</v>
      </c>
      <c r="H86" s="146">
        <f ca="1">INDIRECT($A86 &amp; "!H16",TRUE)</f>
        <v>0.18964810284027178</v>
      </c>
      <c r="I86" s="146">
        <f ca="1">INDIRECT($A86 &amp; "!I16",TRUE)</f>
        <v>0.19661524794873678</v>
      </c>
      <c r="J86" s="146">
        <f ca="1">INDIRECT($A86 &amp; "!J16",TRUE)</f>
        <v>0.21640723725356767</v>
      </c>
      <c r="K86" s="146">
        <f ca="1">INDIRECT($A86 &amp; "!K16",TRUE)</f>
        <v>0.2347881801761865</v>
      </c>
      <c r="L86" s="146">
        <f ca="1">INDIRECT($A86 &amp; "!L16",TRUE)</f>
        <v>0.25326611566235557</v>
      </c>
      <c r="M86" s="146">
        <f ca="1">INDIRECT($A86 &amp; "!M16",TRUE)</f>
        <v>0.27424662480789197</v>
      </c>
      <c r="N86" s="146">
        <f ca="1">INDIRECT($A86 &amp; "!N16",TRUE)</f>
        <v>0.28794050860815951</v>
      </c>
      <c r="O86" s="146">
        <f t="shared" ca="1" si="44"/>
        <v>0.29500669495041537</v>
      </c>
      <c r="P86" s="146">
        <f t="shared" ca="1" si="45"/>
        <v>0.30703500991322302</v>
      </c>
      <c r="Q86" s="146">
        <f t="shared" ca="1" si="46"/>
        <v>0.32061598140882702</v>
      </c>
    </row>
    <row r="87" spans="1:28" ht="12" customHeight="1" x14ac:dyDescent="0.2">
      <c r="A87" s="121" t="s">
        <v>125</v>
      </c>
      <c r="B87" s="122" t="s">
        <v>100</v>
      </c>
      <c r="C87" s="123">
        <f t="shared" ref="C87:C121" ca="1" si="47">INDIRECT($A87 &amp; "!C16",TRUE)</f>
        <v>1.6875107393903362E-2</v>
      </c>
      <c r="D87" s="123">
        <f t="shared" ref="D87:D121" ca="1" si="48">INDIRECT($A87 &amp; "!D16",TRUE)</f>
        <v>2.3505750973415732E-2</v>
      </c>
      <c r="E87" s="123">
        <f t="shared" ref="E87:E121" ca="1" si="49">INDIRECT($A87 &amp; "!E16",TRUE)</f>
        <v>3.0961734248406338E-2</v>
      </c>
      <c r="F87" s="123">
        <f t="shared" ref="F87:F121" ca="1" si="50">INDIRECT($A87 &amp; "!F16",TRUE)</f>
        <v>3.6336867238517562E-2</v>
      </c>
      <c r="G87" s="123">
        <f t="shared" ref="G87:G121" ca="1" si="51">INDIRECT($A87 &amp; "!G16",TRUE)</f>
        <v>4.5987677852398746E-2</v>
      </c>
      <c r="H87" s="123">
        <f t="shared" ref="H87:H121" ca="1" si="52">INDIRECT($A87 &amp; "!H16",TRUE)</f>
        <v>6.1723968456982477E-2</v>
      </c>
      <c r="I87" s="123">
        <f t="shared" ref="I87:I121" ca="1" si="53">INDIRECT($A87 &amp; "!I16",TRUE)</f>
        <v>7.1408325442173265E-2</v>
      </c>
      <c r="J87" s="123">
        <f t="shared" ref="J87:J121" ca="1" si="54">INDIRECT($A87 &amp; "!J16",TRUE)</f>
        <v>9.0695645392922547E-2</v>
      </c>
      <c r="K87" s="123">
        <f t="shared" ref="K87:K121" ca="1" si="55">INDIRECT($A87 &amp; "!K16",TRUE)</f>
        <v>0.11291504512666733</v>
      </c>
      <c r="L87" s="123">
        <f t="shared" ref="L87:L121" ca="1" si="56">INDIRECT($A87 &amp; "!L16",TRUE)</f>
        <v>0.12484234538309881</v>
      </c>
      <c r="M87" s="123">
        <f t="shared" ref="M87:M121" ca="1" si="57">INDIRECT($A87 &amp; "!M16",TRUE)</f>
        <v>0.13431049025373082</v>
      </c>
      <c r="N87" s="123">
        <f t="shared" ref="N87:N121" ca="1" si="58">INDIRECT($A87 &amp; "!N16",TRUE)</f>
        <v>0.15586877142032865</v>
      </c>
      <c r="O87" s="123">
        <f t="shared" ca="1" si="44"/>
        <v>0.15902986816184161</v>
      </c>
      <c r="P87" s="123">
        <f t="shared" ca="1" si="45"/>
        <v>0.17266346447650596</v>
      </c>
      <c r="Q87" s="123">
        <f t="shared" ca="1" si="46"/>
        <v>0.18902431985883261</v>
      </c>
    </row>
    <row r="88" spans="1:28" ht="12" customHeight="1" x14ac:dyDescent="0.2">
      <c r="A88" s="124" t="s">
        <v>126</v>
      </c>
      <c r="B88" s="125" t="s">
        <v>111</v>
      </c>
      <c r="C88" s="126">
        <f t="shared" ca="1" si="47"/>
        <v>8.3577121871827795E-2</v>
      </c>
      <c r="D88" s="126">
        <f t="shared" ca="1" si="48"/>
        <v>8.6660393118036749E-2</v>
      </c>
      <c r="E88" s="126">
        <f t="shared" ca="1" si="49"/>
        <v>8.7296682951932852E-2</v>
      </c>
      <c r="F88" s="126">
        <f t="shared" ca="1" si="50"/>
        <v>8.8993420744816462E-2</v>
      </c>
      <c r="G88" s="126">
        <f t="shared" ca="1" si="51"/>
        <v>9.5437659901408164E-2</v>
      </c>
      <c r="H88" s="126">
        <f t="shared" ca="1" si="52"/>
        <v>0.10906011719917987</v>
      </c>
      <c r="I88" s="126">
        <f t="shared" ca="1" si="53"/>
        <v>0.12357829691353832</v>
      </c>
      <c r="J88" s="126">
        <f t="shared" ca="1" si="54"/>
        <v>0.12621074891922704</v>
      </c>
      <c r="K88" s="126">
        <f t="shared" ca="1" si="55"/>
        <v>0.15815844948233787</v>
      </c>
      <c r="L88" s="126">
        <f t="shared" ca="1" si="56"/>
        <v>0.18682013851067894</v>
      </c>
      <c r="M88" s="126">
        <f t="shared" ca="1" si="57"/>
        <v>0.18685971273176985</v>
      </c>
      <c r="N88" s="126">
        <f t="shared" ca="1" si="58"/>
        <v>0.18975271841632671</v>
      </c>
      <c r="O88" s="126">
        <f t="shared" ca="1" si="44"/>
        <v>0.19146988940333157</v>
      </c>
      <c r="P88" s="126">
        <f t="shared" ca="1" si="45"/>
        <v>0.19021656609895404</v>
      </c>
      <c r="Q88" s="126">
        <f t="shared" ca="1" si="46"/>
        <v>0.22147189643986151</v>
      </c>
    </row>
    <row r="89" spans="1:28" ht="12" customHeight="1" x14ac:dyDescent="0.2">
      <c r="A89" s="124" t="s">
        <v>127</v>
      </c>
      <c r="B89" s="125" t="s">
        <v>97</v>
      </c>
      <c r="C89" s="126">
        <f t="shared" ca="1" si="47"/>
        <v>3.6926114604355062E-2</v>
      </c>
      <c r="D89" s="126">
        <f t="shared" ca="1" si="48"/>
        <v>3.7820348603560532E-2</v>
      </c>
      <c r="E89" s="126">
        <f t="shared" ca="1" si="49"/>
        <v>4.0961024588628742E-2</v>
      </c>
      <c r="F89" s="126">
        <f t="shared" ca="1" si="50"/>
        <v>4.6208857962275793E-2</v>
      </c>
      <c r="G89" s="126">
        <f t="shared" ca="1" si="51"/>
        <v>5.1821972295224381E-2</v>
      </c>
      <c r="H89" s="126">
        <f t="shared" ca="1" si="52"/>
        <v>6.3784216902292828E-2</v>
      </c>
      <c r="I89" s="126">
        <f t="shared" ca="1" si="53"/>
        <v>7.5158187896580839E-2</v>
      </c>
      <c r="J89" s="126">
        <f t="shared" ca="1" si="54"/>
        <v>0.10609865402523447</v>
      </c>
      <c r="K89" s="126">
        <f t="shared" ca="1" si="55"/>
        <v>0.11666672107613248</v>
      </c>
      <c r="L89" s="126">
        <f t="shared" ca="1" si="56"/>
        <v>0.12781433194144307</v>
      </c>
      <c r="M89" s="126">
        <f t="shared" ca="1" si="57"/>
        <v>0.13890213562021264</v>
      </c>
      <c r="N89" s="126">
        <f t="shared" ca="1" si="58"/>
        <v>0.14072138802356504</v>
      </c>
      <c r="O89" s="126">
        <f t="shared" ca="1" si="44"/>
        <v>0.13614869199689414</v>
      </c>
      <c r="P89" s="126">
        <f t="shared" ca="1" si="45"/>
        <v>0.13654016300446237</v>
      </c>
      <c r="Q89" s="126">
        <f t="shared" ca="1" si="46"/>
        <v>0.13711294247777928</v>
      </c>
    </row>
    <row r="90" spans="1:28" ht="12" customHeight="1" x14ac:dyDescent="0.2">
      <c r="A90" s="124" t="s">
        <v>128</v>
      </c>
      <c r="B90" s="125" t="s">
        <v>80</v>
      </c>
      <c r="C90" s="126">
        <f t="shared" ca="1" si="47"/>
        <v>0.2375379758460123</v>
      </c>
      <c r="D90" s="126">
        <f t="shared" ca="1" si="48"/>
        <v>0.24647439098297869</v>
      </c>
      <c r="E90" s="126">
        <f t="shared" ca="1" si="49"/>
        <v>0.23966341680346645</v>
      </c>
      <c r="F90" s="126">
        <f t="shared" ca="1" si="50"/>
        <v>0.25001017242393947</v>
      </c>
      <c r="G90" s="126">
        <f t="shared" ca="1" si="51"/>
        <v>0.25935764549521073</v>
      </c>
      <c r="H90" s="126">
        <f t="shared" ca="1" si="52"/>
        <v>0.28256957734634325</v>
      </c>
      <c r="I90" s="126">
        <f t="shared" ca="1" si="53"/>
        <v>0.32735372585336925</v>
      </c>
      <c r="J90" s="126">
        <f t="shared" ca="1" si="54"/>
        <v>0.35874239662554497</v>
      </c>
      <c r="K90" s="126">
        <f t="shared" ca="1" si="55"/>
        <v>0.38716246403712629</v>
      </c>
      <c r="L90" s="126">
        <f t="shared" ca="1" si="56"/>
        <v>0.43083503403901857</v>
      </c>
      <c r="M90" s="126">
        <f t="shared" ca="1" si="57"/>
        <v>0.48492835411935969</v>
      </c>
      <c r="N90" s="126">
        <f t="shared" ca="1" si="58"/>
        <v>0.51292307243929347</v>
      </c>
      <c r="O90" s="126">
        <f t="shared" ca="1" si="44"/>
        <v>0.53717370481144067</v>
      </c>
      <c r="P90" s="126">
        <f t="shared" ca="1" si="45"/>
        <v>0.59967804193990781</v>
      </c>
      <c r="Q90" s="126">
        <f t="shared" ca="1" si="46"/>
        <v>0.6243360455617879</v>
      </c>
    </row>
    <row r="91" spans="1:28" ht="12" customHeight="1" x14ac:dyDescent="0.2">
      <c r="A91" s="124" t="s">
        <v>129</v>
      </c>
      <c r="B91" s="125" t="s">
        <v>95</v>
      </c>
      <c r="C91" s="126">
        <f t="shared" ca="1" si="47"/>
        <v>9.4529478941454192E-2</v>
      </c>
      <c r="D91" s="126">
        <f t="shared" ca="1" si="48"/>
        <v>0.10609362465256324</v>
      </c>
      <c r="E91" s="126">
        <f t="shared" ca="1" si="49"/>
        <v>0.11989243781477127</v>
      </c>
      <c r="F91" s="126">
        <f t="shared" ca="1" si="50"/>
        <v>0.13786599624428883</v>
      </c>
      <c r="G91" s="126">
        <f t="shared" ca="1" si="51"/>
        <v>0.15210599341776657</v>
      </c>
      <c r="H91" s="126">
        <f t="shared" ca="1" si="52"/>
        <v>0.17598604823349248</v>
      </c>
      <c r="I91" s="126">
        <f t="shared" ca="1" si="53"/>
        <v>0.18320336840083004</v>
      </c>
      <c r="J91" s="126">
        <f t="shared" ca="1" si="54"/>
        <v>0.21007117631893518</v>
      </c>
      <c r="K91" s="126">
        <f t="shared" ca="1" si="55"/>
        <v>0.23647466159418851</v>
      </c>
      <c r="L91" s="126">
        <f t="shared" ca="1" si="56"/>
        <v>0.25323468659017712</v>
      </c>
      <c r="M91" s="126">
        <f t="shared" ca="1" si="57"/>
        <v>0.28192072445880417</v>
      </c>
      <c r="N91" s="126">
        <f t="shared" ca="1" si="58"/>
        <v>0.30882266236380745</v>
      </c>
      <c r="O91" s="126">
        <f t="shared" ca="1" si="44"/>
        <v>0.32272694869245483</v>
      </c>
      <c r="P91" s="126">
        <f t="shared" ca="1" si="45"/>
        <v>0.34611595899197789</v>
      </c>
      <c r="Q91" s="126">
        <f t="shared" ca="1" si="46"/>
        <v>0.38033320846678187</v>
      </c>
    </row>
    <row r="92" spans="1:28" ht="12" customHeight="1" x14ac:dyDescent="0.2">
      <c r="A92" s="124" t="s">
        <v>130</v>
      </c>
      <c r="B92" s="125" t="s">
        <v>108</v>
      </c>
      <c r="C92" s="126">
        <f t="shared" ca="1" si="47"/>
        <v>5.4602428515471988E-3</v>
      </c>
      <c r="D92" s="126">
        <f t="shared" ca="1" si="48"/>
        <v>1.127110232251561E-2</v>
      </c>
      <c r="E92" s="126">
        <f t="shared" ca="1" si="49"/>
        <v>1.4275071430503793E-2</v>
      </c>
      <c r="F92" s="126">
        <f t="shared" ca="1" si="50"/>
        <v>1.4315230296827023E-2</v>
      </c>
      <c r="G92" s="126">
        <f t="shared" ca="1" si="51"/>
        <v>1.9720180464993742E-2</v>
      </c>
      <c r="H92" s="126">
        <f t="shared" ca="1" si="52"/>
        <v>5.9659359999667677E-2</v>
      </c>
      <c r="I92" s="126">
        <f t="shared" ca="1" si="53"/>
        <v>0.10293532932082761</v>
      </c>
      <c r="J92" s="126">
        <f t="shared" ca="1" si="54"/>
        <v>0.12198689747829321</v>
      </c>
      <c r="K92" s="126">
        <f t="shared" ca="1" si="55"/>
        <v>0.15669551329123607</v>
      </c>
      <c r="L92" s="126">
        <f t="shared" ca="1" si="56"/>
        <v>0.12948305497284526</v>
      </c>
      <c r="M92" s="126">
        <f t="shared" ca="1" si="57"/>
        <v>0.14017222627681575</v>
      </c>
      <c r="N92" s="126">
        <f t="shared" ca="1" si="58"/>
        <v>0.15115232235150999</v>
      </c>
      <c r="O92" s="126">
        <f t="shared" ca="1" si="44"/>
        <v>0.15538209570929046</v>
      </c>
      <c r="P92" s="126">
        <f t="shared" ca="1" si="45"/>
        <v>0.17439950196194989</v>
      </c>
      <c r="Q92" s="126">
        <f t="shared" ca="1" si="46"/>
        <v>0.19689451150478396</v>
      </c>
    </row>
    <row r="93" spans="1:28" ht="12" customHeight="1" x14ac:dyDescent="0.2">
      <c r="A93" s="124" t="s">
        <v>131</v>
      </c>
      <c r="B93" s="125" t="s">
        <v>84</v>
      </c>
      <c r="C93" s="126">
        <f t="shared" ca="1" si="47"/>
        <v>6.031353945881833E-2</v>
      </c>
      <c r="D93" s="126">
        <f t="shared" ca="1" si="48"/>
        <v>7.1962706129676327E-2</v>
      </c>
      <c r="E93" s="126">
        <f t="shared" ca="1" si="49"/>
        <v>8.5048688419412904E-2</v>
      </c>
      <c r="F93" s="126">
        <f t="shared" ca="1" si="50"/>
        <v>9.6760262306441289E-2</v>
      </c>
      <c r="G93" s="126">
        <f t="shared" ca="1" si="51"/>
        <v>0.10797777001898855</v>
      </c>
      <c r="H93" s="126">
        <f t="shared" ca="1" si="52"/>
        <v>0.14034730737559353</v>
      </c>
      <c r="I93" s="126">
        <f t="shared" ca="1" si="53"/>
        <v>0.15641957158256026</v>
      </c>
      <c r="J93" s="126">
        <f t="shared" ca="1" si="54"/>
        <v>0.1825181846570284</v>
      </c>
      <c r="K93" s="126">
        <f t="shared" ca="1" si="55"/>
        <v>0.1983753731864826</v>
      </c>
      <c r="L93" s="126">
        <f t="shared" ca="1" si="56"/>
        <v>0.21250310604734851</v>
      </c>
      <c r="M93" s="126">
        <f t="shared" ca="1" si="57"/>
        <v>0.23507409927337602</v>
      </c>
      <c r="N93" s="126">
        <f t="shared" ca="1" si="58"/>
        <v>0.25532328170127316</v>
      </c>
      <c r="O93" s="126">
        <f t="shared" ca="1" si="44"/>
        <v>0.26842104999959543</v>
      </c>
      <c r="P93" s="126">
        <f t="shared" ca="1" si="45"/>
        <v>0.30095905996057459</v>
      </c>
      <c r="Q93" s="126">
        <f t="shared" ca="1" si="46"/>
        <v>0.33241537532539495</v>
      </c>
    </row>
    <row r="94" spans="1:28" ht="12" customHeight="1" x14ac:dyDescent="0.2">
      <c r="A94" s="124" t="s">
        <v>132</v>
      </c>
      <c r="B94" s="125" t="s">
        <v>116</v>
      </c>
      <c r="C94" s="126">
        <f t="shared" ca="1" si="47"/>
        <v>7.8419434947628555E-2</v>
      </c>
      <c r="D94" s="126">
        <f t="shared" ca="1" si="48"/>
        <v>8.212742677320016E-2</v>
      </c>
      <c r="E94" s="126">
        <f t="shared" ca="1" si="49"/>
        <v>8.924488989911103E-2</v>
      </c>
      <c r="F94" s="126">
        <f t="shared" ca="1" si="50"/>
        <v>9.330381369350442E-2</v>
      </c>
      <c r="G94" s="126">
        <f t="shared" ca="1" si="51"/>
        <v>9.6460940669886933E-2</v>
      </c>
      <c r="H94" s="126">
        <f t="shared" ca="1" si="52"/>
        <v>0.11015709016658415</v>
      </c>
      <c r="I94" s="126">
        <f t="shared" ca="1" si="53"/>
        <v>0.12306798396790136</v>
      </c>
      <c r="J94" s="126">
        <f t="shared" ca="1" si="54"/>
        <v>0.13810130784129984</v>
      </c>
      <c r="K94" s="126">
        <f t="shared" ca="1" si="55"/>
        <v>0.16363640702045248</v>
      </c>
      <c r="L94" s="126">
        <f t="shared" ca="1" si="56"/>
        <v>0.2124075007306423</v>
      </c>
      <c r="M94" s="126">
        <f t="shared" ca="1" si="57"/>
        <v>0.2192329562302579</v>
      </c>
      <c r="N94" s="126">
        <f t="shared" ca="1" si="58"/>
        <v>0.2208918977870018</v>
      </c>
      <c r="O94" s="126">
        <f t="shared" ca="1" si="44"/>
        <v>0.22657495009247153</v>
      </c>
      <c r="P94" s="126">
        <f t="shared" ca="1" si="45"/>
        <v>0.24475127783609657</v>
      </c>
      <c r="Q94" s="126">
        <f t="shared" ca="1" si="46"/>
        <v>0.26009675680686795</v>
      </c>
    </row>
    <row r="95" spans="1:28" ht="12" customHeight="1" x14ac:dyDescent="0.2">
      <c r="A95" s="124" t="s">
        <v>133</v>
      </c>
      <c r="B95" s="125" t="s">
        <v>114</v>
      </c>
      <c r="C95" s="126">
        <f t="shared" ca="1" si="47"/>
        <v>0.18971554138855312</v>
      </c>
      <c r="D95" s="126">
        <f t="shared" ca="1" si="48"/>
        <v>0.19126182751651</v>
      </c>
      <c r="E95" s="126">
        <f t="shared" ca="1" si="49"/>
        <v>0.19991270289229718</v>
      </c>
      <c r="F95" s="126">
        <f t="shared" ca="1" si="50"/>
        <v>0.21684981921986471</v>
      </c>
      <c r="G95" s="126">
        <f t="shared" ca="1" si="51"/>
        <v>0.23747372964560348</v>
      </c>
      <c r="H95" s="126">
        <f t="shared" ca="1" si="52"/>
        <v>0.27836816590179014</v>
      </c>
      <c r="I95" s="126">
        <f t="shared" ca="1" si="53"/>
        <v>0.29778210812795058</v>
      </c>
      <c r="J95" s="126">
        <f t="shared" ca="1" si="54"/>
        <v>0.31557153149711198</v>
      </c>
      <c r="K95" s="126">
        <f t="shared" ca="1" si="55"/>
        <v>0.33465695735181489</v>
      </c>
      <c r="L95" s="126">
        <f t="shared" ca="1" si="56"/>
        <v>0.36725845873541879</v>
      </c>
      <c r="M95" s="126">
        <f t="shared" ca="1" si="57"/>
        <v>0.37774452297333994</v>
      </c>
      <c r="N95" s="126">
        <f t="shared" ca="1" si="58"/>
        <v>0.36950535424392594</v>
      </c>
      <c r="O95" s="126">
        <f t="shared" ca="1" si="44"/>
        <v>0.36610528840632106</v>
      </c>
      <c r="P95" s="126">
        <f t="shared" ca="1" si="45"/>
        <v>0.36395063685847223</v>
      </c>
      <c r="Q95" s="126">
        <f t="shared" ca="1" si="46"/>
        <v>0.35160258605333133</v>
      </c>
    </row>
    <row r="96" spans="1:28" ht="12" customHeight="1" x14ac:dyDescent="0.2">
      <c r="A96" s="124" t="s">
        <v>134</v>
      </c>
      <c r="B96" s="125" t="s">
        <v>82</v>
      </c>
      <c r="C96" s="126">
        <f t="shared" ca="1" si="47"/>
        <v>0.13781602432885562</v>
      </c>
      <c r="D96" s="126">
        <f t="shared" ca="1" si="48"/>
        <v>0.13737816466652861</v>
      </c>
      <c r="E96" s="126">
        <f t="shared" ca="1" si="49"/>
        <v>0.14057908205178257</v>
      </c>
      <c r="F96" s="126">
        <f t="shared" ca="1" si="50"/>
        <v>0.14289151899895011</v>
      </c>
      <c r="G96" s="126">
        <f t="shared" ca="1" si="51"/>
        <v>0.14357965606371956</v>
      </c>
      <c r="H96" s="126">
        <f t="shared" ca="1" si="52"/>
        <v>0.15088402137497692</v>
      </c>
      <c r="I96" s="126">
        <f t="shared" ca="1" si="53"/>
        <v>0.14814938397864552</v>
      </c>
      <c r="J96" s="126">
        <f t="shared" ca="1" si="54"/>
        <v>0.1616701912015254</v>
      </c>
      <c r="K96" s="126">
        <f t="shared" ca="1" si="55"/>
        <v>0.1654432875757148</v>
      </c>
      <c r="L96" s="126">
        <f t="shared" ca="1" si="56"/>
        <v>0.1695428444085284</v>
      </c>
      <c r="M96" s="126">
        <f t="shared" ca="1" si="57"/>
        <v>0.18453114476813307</v>
      </c>
      <c r="N96" s="126">
        <f t="shared" ca="1" si="58"/>
        <v>0.18817578684271458</v>
      </c>
      <c r="O96" s="126">
        <f t="shared" ca="1" si="44"/>
        <v>0.1920807655707244</v>
      </c>
      <c r="P96" s="126">
        <f t="shared" ca="1" si="45"/>
        <v>0.19931637714719019</v>
      </c>
      <c r="Q96" s="126">
        <f t="shared" ca="1" si="46"/>
        <v>0.21179469522411515</v>
      </c>
    </row>
    <row r="97" spans="1:17" ht="12" customHeight="1" x14ac:dyDescent="0.2">
      <c r="A97" s="124" t="s">
        <v>135</v>
      </c>
      <c r="B97" s="125" t="s">
        <v>96</v>
      </c>
      <c r="C97" s="126">
        <f t="shared" ca="1" si="47"/>
        <v>0.35026642104018707</v>
      </c>
      <c r="D97" s="126">
        <f t="shared" ca="1" si="48"/>
        <v>0.35184040957579588</v>
      </c>
      <c r="E97" s="126">
        <f t="shared" ca="1" si="49"/>
        <v>0.34818161700461903</v>
      </c>
      <c r="F97" s="126">
        <f t="shared" ca="1" si="50"/>
        <v>0.33975772913716845</v>
      </c>
      <c r="G97" s="126">
        <f t="shared" ca="1" si="51"/>
        <v>0.33865347002969159</v>
      </c>
      <c r="H97" s="126">
        <f t="shared" ca="1" si="52"/>
        <v>0.35876726635217931</v>
      </c>
      <c r="I97" s="126">
        <f t="shared" ca="1" si="53"/>
        <v>0.37520493728247617</v>
      </c>
      <c r="J97" s="126">
        <f t="shared" ca="1" si="54"/>
        <v>0.37591637289052049</v>
      </c>
      <c r="K97" s="126">
        <f t="shared" ca="1" si="55"/>
        <v>0.38764383877334396</v>
      </c>
      <c r="L97" s="126">
        <f t="shared" ca="1" si="56"/>
        <v>0.4207705062462106</v>
      </c>
      <c r="M97" s="126">
        <f t="shared" ca="1" si="57"/>
        <v>0.45240745560843187</v>
      </c>
      <c r="N97" s="126">
        <f t="shared" ca="1" si="58"/>
        <v>0.4540893078492052</v>
      </c>
      <c r="O97" s="126">
        <f t="shared" ca="1" si="44"/>
        <v>0.4666656147845713</v>
      </c>
      <c r="P97" s="126">
        <f t="shared" ca="1" si="45"/>
        <v>0.46437206037995876</v>
      </c>
      <c r="Q97" s="126">
        <f t="shared" ca="1" si="46"/>
        <v>0.48139389053265641</v>
      </c>
    </row>
    <row r="98" spans="1:17" ht="12" customHeight="1" x14ac:dyDescent="0.2">
      <c r="A98" s="124" t="s">
        <v>136</v>
      </c>
      <c r="B98" s="125" t="s">
        <v>107</v>
      </c>
      <c r="C98" s="126">
        <f t="shared" ca="1" si="47"/>
        <v>0.16086434371413108</v>
      </c>
      <c r="D98" s="126">
        <f t="shared" ca="1" si="48"/>
        <v>0.16292806442881624</v>
      </c>
      <c r="E98" s="126">
        <f t="shared" ca="1" si="49"/>
        <v>0.15926372448881057</v>
      </c>
      <c r="F98" s="126">
        <f t="shared" ca="1" si="50"/>
        <v>0.15953949025521402</v>
      </c>
      <c r="G98" s="126">
        <f t="shared" ca="1" si="51"/>
        <v>0.16645302192758396</v>
      </c>
      <c r="H98" s="126">
        <f t="shared" ca="1" si="52"/>
        <v>0.18807405275315914</v>
      </c>
      <c r="I98" s="126">
        <f t="shared" ca="1" si="53"/>
        <v>0.20091001041580939</v>
      </c>
      <c r="J98" s="126">
        <f t="shared" ca="1" si="54"/>
        <v>0.23546459435913669</v>
      </c>
      <c r="K98" s="126">
        <f t="shared" ca="1" si="55"/>
        <v>0.27420022829425117</v>
      </c>
      <c r="L98" s="126">
        <f t="shared" ca="1" si="56"/>
        <v>0.31302206833487078</v>
      </c>
      <c r="M98" s="126">
        <f t="shared" ca="1" si="57"/>
        <v>0.33419727741050748</v>
      </c>
      <c r="N98" s="126">
        <f t="shared" ca="1" si="58"/>
        <v>0.33458824571412743</v>
      </c>
      <c r="O98" s="126">
        <f t="shared" ca="1" si="44"/>
        <v>0.34011788119564873</v>
      </c>
      <c r="P98" s="126">
        <f t="shared" ca="1" si="45"/>
        <v>0.34103504073346336</v>
      </c>
      <c r="Q98" s="126">
        <f t="shared" ca="1" si="46"/>
        <v>0.33930098595810265</v>
      </c>
    </row>
    <row r="99" spans="1:17" ht="12" customHeight="1" x14ac:dyDescent="0.2">
      <c r="A99" s="124" t="s">
        <v>137</v>
      </c>
      <c r="B99" s="125" t="s">
        <v>105</v>
      </c>
      <c r="C99" s="126">
        <f t="shared" ca="1" si="47"/>
        <v>1.9206022551725963E-4</v>
      </c>
      <c r="D99" s="126">
        <f t="shared" ca="1" si="48"/>
        <v>2.3745764050421138E-4</v>
      </c>
      <c r="E99" s="126">
        <f t="shared" ca="1" si="49"/>
        <v>3.4025763715037354E-4</v>
      </c>
      <c r="F99" s="126">
        <f t="shared" ca="1" si="50"/>
        <v>7.3612033379625815E-4</v>
      </c>
      <c r="G99" s="126">
        <f t="shared" ca="1" si="51"/>
        <v>2.852864973871252E-3</v>
      </c>
      <c r="H99" s="126">
        <f t="shared" ca="1" si="52"/>
        <v>5.888184323102323E-3</v>
      </c>
      <c r="I99" s="126">
        <f t="shared" ca="1" si="53"/>
        <v>1.3895568938299673E-2</v>
      </c>
      <c r="J99" s="126">
        <f t="shared" ca="1" si="54"/>
        <v>3.4454546026399829E-2</v>
      </c>
      <c r="K99" s="126">
        <f t="shared" ca="1" si="55"/>
        <v>4.9269056807765735E-2</v>
      </c>
      <c r="L99" s="126">
        <f t="shared" ca="1" si="56"/>
        <v>6.6538754650445883E-2</v>
      </c>
      <c r="M99" s="126">
        <f t="shared" ca="1" si="57"/>
        <v>7.3986726956533716E-2</v>
      </c>
      <c r="N99" s="126">
        <f t="shared" ca="1" si="58"/>
        <v>8.4454507913555368E-2</v>
      </c>
      <c r="O99" s="126">
        <f t="shared" ca="1" si="44"/>
        <v>8.5870572483293245E-2</v>
      </c>
      <c r="P99" s="126">
        <f t="shared" ca="1" si="45"/>
        <v>8.9109697308032684E-2</v>
      </c>
      <c r="Q99" s="126">
        <f t="shared" ca="1" si="46"/>
        <v>9.3567442500097908E-2</v>
      </c>
    </row>
    <row r="100" spans="1:17" ht="12" customHeight="1" x14ac:dyDescent="0.2">
      <c r="A100" s="124" t="s">
        <v>138</v>
      </c>
      <c r="B100" s="125" t="s">
        <v>87</v>
      </c>
      <c r="C100" s="126">
        <f t="shared" ca="1" si="47"/>
        <v>0.45957890957319841</v>
      </c>
      <c r="D100" s="126">
        <f t="shared" ca="1" si="48"/>
        <v>0.43023442977100768</v>
      </c>
      <c r="E100" s="126">
        <f t="shared" ca="1" si="49"/>
        <v>0.40413551649538881</v>
      </c>
      <c r="F100" s="126">
        <f t="shared" ca="1" si="50"/>
        <v>0.38621637468226372</v>
      </c>
      <c r="G100" s="126">
        <f t="shared" ca="1" si="51"/>
        <v>0.38733356550897374</v>
      </c>
      <c r="H100" s="126">
        <f t="shared" ca="1" si="52"/>
        <v>0.41942162793285537</v>
      </c>
      <c r="I100" s="126">
        <f t="shared" ca="1" si="53"/>
        <v>0.42051104397201544</v>
      </c>
      <c r="J100" s="126">
        <f t="shared" ca="1" si="54"/>
        <v>0.4469378338052919</v>
      </c>
      <c r="K100" s="126">
        <f t="shared" ca="1" si="55"/>
        <v>0.44876869900380634</v>
      </c>
      <c r="L100" s="126">
        <f t="shared" ca="1" si="56"/>
        <v>0.4868480740850612</v>
      </c>
      <c r="M100" s="126">
        <f t="shared" ca="1" si="57"/>
        <v>0.51036567846917547</v>
      </c>
      <c r="N100" s="126">
        <f t="shared" ca="1" si="58"/>
        <v>0.5220510243766826</v>
      </c>
      <c r="O100" s="126">
        <f t="shared" ca="1" si="44"/>
        <v>0.51251251886800031</v>
      </c>
      <c r="P100" s="126">
        <f t="shared" ca="1" si="45"/>
        <v>0.5435243991178148</v>
      </c>
      <c r="Q100" s="126">
        <f t="shared" ca="1" si="46"/>
        <v>0.5349862806037472</v>
      </c>
    </row>
    <row r="101" spans="1:17" ht="12" customHeight="1" x14ac:dyDescent="0.2">
      <c r="A101" s="124" t="s">
        <v>139</v>
      </c>
      <c r="B101" s="125" t="s">
        <v>78</v>
      </c>
      <c r="C101" s="126">
        <f t="shared" ca="1" si="47"/>
        <v>3.586223818639353E-2</v>
      </c>
      <c r="D101" s="126">
        <f t="shared" ca="1" si="48"/>
        <v>3.8258946687733407E-2</v>
      </c>
      <c r="E101" s="126">
        <f t="shared" ca="1" si="49"/>
        <v>4.0208792642288195E-2</v>
      </c>
      <c r="F101" s="126">
        <f t="shared" ca="1" si="50"/>
        <v>4.656567111610152E-2</v>
      </c>
      <c r="G101" s="126">
        <f t="shared" ca="1" si="51"/>
        <v>4.9108387753605216E-2</v>
      </c>
      <c r="H101" s="126">
        <f t="shared" ca="1" si="52"/>
        <v>5.8683541081908146E-2</v>
      </c>
      <c r="I101" s="126">
        <f t="shared" ca="1" si="53"/>
        <v>7.3980942292329308E-2</v>
      </c>
      <c r="J101" s="126">
        <f t="shared" ca="1" si="54"/>
        <v>9.027276832886591E-2</v>
      </c>
      <c r="K101" s="126">
        <f t="shared" ca="1" si="55"/>
        <v>0.10874217606926553</v>
      </c>
      <c r="L101" s="126">
        <f t="shared" ca="1" si="56"/>
        <v>0.13142198548517053</v>
      </c>
      <c r="M101" s="126">
        <f t="shared" ca="1" si="57"/>
        <v>0.13702809973082439</v>
      </c>
      <c r="N101" s="126">
        <f t="shared" ca="1" si="58"/>
        <v>0.15549282806360393</v>
      </c>
      <c r="O101" s="126">
        <f t="shared" ca="1" si="44"/>
        <v>0.168777547239846</v>
      </c>
      <c r="P101" s="126">
        <f t="shared" ca="1" si="45"/>
        <v>0.18254854728690142</v>
      </c>
      <c r="Q101" s="126">
        <f t="shared" ca="1" si="46"/>
        <v>0.18407442872565405</v>
      </c>
    </row>
    <row r="102" spans="1:17" ht="12" customHeight="1" x14ac:dyDescent="0.2">
      <c r="A102" s="124" t="s">
        <v>140</v>
      </c>
      <c r="B102" s="125" t="s">
        <v>85</v>
      </c>
      <c r="C102" s="126">
        <f t="shared" ca="1" si="47"/>
        <v>2.7649542844708063E-2</v>
      </c>
      <c r="D102" s="126">
        <f t="shared" ca="1" si="48"/>
        <v>3.178929980486056E-2</v>
      </c>
      <c r="E102" s="126">
        <f t="shared" ca="1" si="49"/>
        <v>3.172208158954385E-2</v>
      </c>
      <c r="F102" s="126">
        <f t="shared" ca="1" si="50"/>
        <v>3.3045139146605736E-2</v>
      </c>
      <c r="G102" s="126">
        <f t="shared" ca="1" si="51"/>
        <v>3.5813729129366104E-2</v>
      </c>
      <c r="H102" s="126">
        <f t="shared" ca="1" si="52"/>
        <v>4.1052856787201518E-2</v>
      </c>
      <c r="I102" s="126">
        <f t="shared" ca="1" si="53"/>
        <v>3.7863444761574994E-2</v>
      </c>
      <c r="J102" s="126">
        <f t="shared" ca="1" si="54"/>
        <v>4.0748732584512448E-2</v>
      </c>
      <c r="K102" s="126">
        <f t="shared" ca="1" si="55"/>
        <v>4.6599726803261458E-2</v>
      </c>
      <c r="L102" s="126">
        <f t="shared" ca="1" si="56"/>
        <v>5.3287115098316011E-2</v>
      </c>
      <c r="M102" s="126">
        <f t="shared" ca="1" si="57"/>
        <v>5.9584654232761651E-2</v>
      </c>
      <c r="N102" s="126">
        <f t="shared" ca="1" si="58"/>
        <v>6.1967057020294217E-2</v>
      </c>
      <c r="O102" s="126">
        <f t="shared" ca="1" si="44"/>
        <v>6.6744071452824918E-2</v>
      </c>
      <c r="P102" s="126">
        <f t="shared" ca="1" si="45"/>
        <v>8.0547400669228539E-2</v>
      </c>
      <c r="Q102" s="126">
        <f t="shared" ca="1" si="46"/>
        <v>9.1307077462530778E-2</v>
      </c>
    </row>
    <row r="103" spans="1:17" ht="12" customHeight="1" x14ac:dyDescent="0.2">
      <c r="A103" s="124" t="s">
        <v>141</v>
      </c>
      <c r="B103" s="125" t="s">
        <v>110</v>
      </c>
      <c r="C103" s="126">
        <f t="shared" ca="1" si="47"/>
        <v>2.2196086862482329E-2</v>
      </c>
      <c r="D103" s="126">
        <f t="shared" ca="1" si="48"/>
        <v>4.4186740400214898E-2</v>
      </c>
      <c r="E103" s="126">
        <f t="shared" ca="1" si="49"/>
        <v>3.4531028375555654E-2</v>
      </c>
      <c r="F103" s="126">
        <f t="shared" ca="1" si="50"/>
        <v>4.1928011729128377E-2</v>
      </c>
      <c r="G103" s="126">
        <f t="shared" ca="1" si="51"/>
        <v>5.3173301506233769E-2</v>
      </c>
      <c r="H103" s="126">
        <f t="shared" ca="1" si="52"/>
        <v>6.9576275953974948E-2</v>
      </c>
      <c r="I103" s="126">
        <f t="shared" ca="1" si="53"/>
        <v>7.1029255275392625E-2</v>
      </c>
      <c r="J103" s="126">
        <f t="shared" ca="1" si="54"/>
        <v>6.3787676263588181E-2</v>
      </c>
      <c r="K103" s="126">
        <f t="shared" ca="1" si="55"/>
        <v>6.0568821738800495E-2</v>
      </c>
      <c r="L103" s="126">
        <f t="shared" ca="1" si="56"/>
        <v>6.599992444635816E-2</v>
      </c>
      <c r="M103" s="126">
        <f t="shared" ca="1" si="57"/>
        <v>7.3047306933305661E-2</v>
      </c>
      <c r="N103" s="126">
        <f t="shared" ca="1" si="58"/>
        <v>7.340812450295324E-2</v>
      </c>
      <c r="O103" s="126">
        <f t="shared" ca="1" si="44"/>
        <v>7.2919308641119229E-2</v>
      </c>
      <c r="P103" s="126">
        <f t="shared" ca="1" si="45"/>
        <v>7.5223751388385829E-2</v>
      </c>
      <c r="Q103" s="126">
        <f t="shared" ca="1" si="46"/>
        <v>8.2886932067536959E-2</v>
      </c>
    </row>
    <row r="104" spans="1:17" ht="12" customHeight="1" x14ac:dyDescent="0.2">
      <c r="A104" s="124" t="s">
        <v>142</v>
      </c>
      <c r="B104" s="125" t="s">
        <v>112</v>
      </c>
      <c r="C104" s="126">
        <f t="shared" ca="1" si="47"/>
        <v>0</v>
      </c>
      <c r="D104" s="126">
        <f t="shared" ca="1" si="48"/>
        <v>0</v>
      </c>
      <c r="E104" s="126">
        <f t="shared" ca="1" si="49"/>
        <v>0</v>
      </c>
      <c r="F104" s="126">
        <f t="shared" ca="1" si="50"/>
        <v>0</v>
      </c>
      <c r="G104" s="126">
        <f t="shared" ca="1" si="51"/>
        <v>0</v>
      </c>
      <c r="H104" s="126">
        <f t="shared" ca="1" si="52"/>
        <v>0</v>
      </c>
      <c r="I104" s="126">
        <f t="shared" ca="1" si="53"/>
        <v>3.2166508987701046E-4</v>
      </c>
      <c r="J104" s="126">
        <f t="shared" ca="1" si="54"/>
        <v>4.5433685176686561E-3</v>
      </c>
      <c r="K104" s="126">
        <f t="shared" ca="1" si="55"/>
        <v>1.1153443766346994E-2</v>
      </c>
      <c r="L104" s="126">
        <f t="shared" ca="1" si="56"/>
        <v>1.5709462461128389E-2</v>
      </c>
      <c r="M104" s="126">
        <f t="shared" ca="1" si="57"/>
        <v>3.3332739420935405E-2</v>
      </c>
      <c r="N104" s="126">
        <f t="shared" ca="1" si="58"/>
        <v>4.3084116507488376E-2</v>
      </c>
      <c r="O104" s="126">
        <f t="shared" ca="1" si="44"/>
        <v>5.7138387769001771E-2</v>
      </c>
      <c r="P104" s="126">
        <f t="shared" ca="1" si="45"/>
        <v>6.8436634043155989E-2</v>
      </c>
      <c r="Q104" s="126">
        <f t="shared" ca="1" si="46"/>
        <v>7.6878444642763805E-2</v>
      </c>
    </row>
    <row r="105" spans="1:17" ht="12" customHeight="1" x14ac:dyDescent="0.2">
      <c r="A105" s="124" t="s">
        <v>143</v>
      </c>
      <c r="B105" s="125" t="s">
        <v>104</v>
      </c>
      <c r="C105" s="126">
        <f t="shared" ca="1" si="47"/>
        <v>4.4459295609777891E-2</v>
      </c>
      <c r="D105" s="126">
        <f t="shared" ca="1" si="48"/>
        <v>6.2965008415653417E-2</v>
      </c>
      <c r="E105" s="126">
        <f t="shared" ca="1" si="49"/>
        <v>6.5409003143848427E-2</v>
      </c>
      <c r="F105" s="126">
        <f t="shared" ca="1" si="50"/>
        <v>5.962863717326343E-2</v>
      </c>
      <c r="G105" s="126">
        <f t="shared" ca="1" si="51"/>
        <v>7.4641457044069354E-2</v>
      </c>
      <c r="H105" s="126">
        <f t="shared" ca="1" si="52"/>
        <v>9.069217504557428E-2</v>
      </c>
      <c r="I105" s="126">
        <f t="shared" ca="1" si="53"/>
        <v>9.6008531331906566E-2</v>
      </c>
      <c r="J105" s="126">
        <f t="shared" ca="1" si="54"/>
        <v>9.7402293729049502E-2</v>
      </c>
      <c r="K105" s="126">
        <f t="shared" ca="1" si="55"/>
        <v>0.10350237305357435</v>
      </c>
      <c r="L105" s="126">
        <f t="shared" ca="1" si="56"/>
        <v>9.9111887129493564E-2</v>
      </c>
      <c r="M105" s="126">
        <f t="shared" ca="1" si="57"/>
        <v>9.9236472241225837E-2</v>
      </c>
      <c r="N105" s="126">
        <f t="shared" ca="1" si="58"/>
        <v>0.11035755792159431</v>
      </c>
      <c r="O105" s="126">
        <f t="shared" ca="1" si="44"/>
        <v>0.12546602280160343</v>
      </c>
      <c r="P105" s="126">
        <f t="shared" ca="1" si="45"/>
        <v>0.13803583476879819</v>
      </c>
      <c r="Q105" s="126">
        <f t="shared" ca="1" si="46"/>
        <v>0.15123022193516356</v>
      </c>
    </row>
    <row r="106" spans="1:17" ht="12" customHeight="1" x14ac:dyDescent="0.2">
      <c r="A106" s="124" t="s">
        <v>144</v>
      </c>
      <c r="B106" s="125" t="s">
        <v>101</v>
      </c>
      <c r="C106" s="126">
        <f t="shared" ca="1" si="47"/>
        <v>0.61624987097701645</v>
      </c>
      <c r="D106" s="126">
        <f t="shared" ca="1" si="48"/>
        <v>0.62898784690852205</v>
      </c>
      <c r="E106" s="126">
        <f t="shared" ca="1" si="49"/>
        <v>0.63829454560519727</v>
      </c>
      <c r="F106" s="126">
        <f t="shared" ca="1" si="50"/>
        <v>0.65664286281998319</v>
      </c>
      <c r="G106" s="126">
        <f t="shared" ca="1" si="51"/>
        <v>0.65878073888905231</v>
      </c>
      <c r="H106" s="126">
        <f t="shared" ca="1" si="52"/>
        <v>0.68623677366828184</v>
      </c>
      <c r="I106" s="126">
        <f t="shared" ca="1" si="53"/>
        <v>0.66359295284358022</v>
      </c>
      <c r="J106" s="126">
        <f t="shared" ca="1" si="54"/>
        <v>0.66776569766696237</v>
      </c>
      <c r="K106" s="126">
        <f t="shared" ca="1" si="55"/>
        <v>0.67436866833357711</v>
      </c>
      <c r="L106" s="126">
        <f t="shared" ca="1" si="56"/>
        <v>0.68907146455956714</v>
      </c>
      <c r="M106" s="126">
        <f t="shared" ca="1" si="57"/>
        <v>0.7105652450458152</v>
      </c>
      <c r="N106" s="126">
        <f t="shared" ca="1" si="58"/>
        <v>0.71484652200533649</v>
      </c>
      <c r="O106" s="126">
        <f t="shared" ca="1" si="44"/>
        <v>0.72518836097823081</v>
      </c>
      <c r="P106" s="126">
        <f t="shared" ca="1" si="45"/>
        <v>0.7162632159501986</v>
      </c>
      <c r="Q106" s="126">
        <f t="shared" ca="1" si="46"/>
        <v>0.73050735741767503</v>
      </c>
    </row>
    <row r="107" spans="1:17" ht="12" customHeight="1" x14ac:dyDescent="0.2">
      <c r="A107" s="124" t="s">
        <v>145</v>
      </c>
      <c r="B107" s="125" t="s">
        <v>88</v>
      </c>
      <c r="C107" s="126">
        <f t="shared" ca="1" si="47"/>
        <v>2.2092944448056501E-2</v>
      </c>
      <c r="D107" s="126">
        <f t="shared" ca="1" si="48"/>
        <v>2.6758608195400286E-2</v>
      </c>
      <c r="E107" s="126">
        <f t="shared" ca="1" si="49"/>
        <v>3.0094011526097562E-2</v>
      </c>
      <c r="F107" s="126">
        <f t="shared" ca="1" si="50"/>
        <v>3.4503084303767632E-2</v>
      </c>
      <c r="G107" s="126">
        <f t="shared" ca="1" si="51"/>
        <v>4.3723371819100174E-2</v>
      </c>
      <c r="H107" s="126">
        <f t="shared" ca="1" si="52"/>
        <v>5.8304724935662341E-2</v>
      </c>
      <c r="I107" s="126">
        <f t="shared" ca="1" si="53"/>
        <v>6.6483498623628776E-2</v>
      </c>
      <c r="J107" s="126">
        <f t="shared" ca="1" si="54"/>
        <v>8.162206884985318E-2</v>
      </c>
      <c r="K107" s="126">
        <f t="shared" ca="1" si="55"/>
        <v>0.1067938086762061</v>
      </c>
      <c r="L107" s="126">
        <f t="shared" ca="1" si="56"/>
        <v>0.10731131424619156</v>
      </c>
      <c r="M107" s="126">
        <f t="shared" ca="1" si="57"/>
        <v>0.12403762233640801</v>
      </c>
      <c r="N107" s="126">
        <f t="shared" ca="1" si="58"/>
        <v>0.13432694000911061</v>
      </c>
      <c r="O107" s="126">
        <f t="shared" ca="1" si="44"/>
        <v>0.13360193967358505</v>
      </c>
      <c r="P107" s="126">
        <f t="shared" ca="1" si="45"/>
        <v>0.13088623047655029</v>
      </c>
      <c r="Q107" s="126">
        <f t="shared" ca="1" si="46"/>
        <v>0.13026460502577161</v>
      </c>
    </row>
    <row r="108" spans="1:17" ht="12" customHeight="1" x14ac:dyDescent="0.2">
      <c r="A108" s="124" t="s">
        <v>146</v>
      </c>
      <c r="B108" s="125" t="s">
        <v>98</v>
      </c>
      <c r="C108" s="126">
        <f t="shared" ca="1" si="47"/>
        <v>0.27390348633775363</v>
      </c>
      <c r="D108" s="126">
        <f t="shared" ca="1" si="48"/>
        <v>0.27703266669236248</v>
      </c>
      <c r="E108" s="126">
        <f t="shared" ca="1" si="49"/>
        <v>0.29307770620863033</v>
      </c>
      <c r="F108" s="126">
        <f t="shared" ca="1" si="50"/>
        <v>0.32284945914239599</v>
      </c>
      <c r="G108" s="126">
        <f t="shared" ca="1" si="51"/>
        <v>0.34063247074864567</v>
      </c>
      <c r="H108" s="126">
        <f t="shared" ca="1" si="52"/>
        <v>0.37561638515054363</v>
      </c>
      <c r="I108" s="126">
        <f t="shared" ca="1" si="53"/>
        <v>0.40608322237617572</v>
      </c>
      <c r="J108" s="126">
        <f t="shared" ca="1" si="54"/>
        <v>0.45779830554870721</v>
      </c>
      <c r="K108" s="126">
        <f t="shared" ca="1" si="55"/>
        <v>0.47505146027316836</v>
      </c>
      <c r="L108" s="126">
        <f t="shared" ca="1" si="56"/>
        <v>0.49101138082394086</v>
      </c>
      <c r="M108" s="126">
        <f t="shared" ca="1" si="57"/>
        <v>0.52054176865646151</v>
      </c>
      <c r="N108" s="126">
        <f t="shared" ca="1" si="58"/>
        <v>0.52616328091850728</v>
      </c>
      <c r="O108" s="126">
        <f t="shared" ca="1" si="44"/>
        <v>0.53989967118559379</v>
      </c>
      <c r="P108" s="126">
        <f t="shared" ca="1" si="45"/>
        <v>0.54168072685475188</v>
      </c>
      <c r="Q108" s="126">
        <f t="shared" ca="1" si="46"/>
        <v>0.52186496027584051</v>
      </c>
    </row>
    <row r="109" spans="1:17" ht="12" customHeight="1" x14ac:dyDescent="0.2">
      <c r="A109" s="124" t="s">
        <v>147</v>
      </c>
      <c r="B109" s="125" t="s">
        <v>90</v>
      </c>
      <c r="C109" s="126">
        <f t="shared" ca="1" si="47"/>
        <v>0.2842744477870956</v>
      </c>
      <c r="D109" s="126">
        <f t="shared" ca="1" si="48"/>
        <v>0.28774761944164923</v>
      </c>
      <c r="E109" s="126">
        <f t="shared" ca="1" si="49"/>
        <v>0.28054196913030283</v>
      </c>
      <c r="F109" s="126">
        <f t="shared" ca="1" si="50"/>
        <v>0.28107887087979172</v>
      </c>
      <c r="G109" s="126">
        <f t="shared" ca="1" si="51"/>
        <v>0.28075280658693014</v>
      </c>
      <c r="H109" s="126">
        <f t="shared" ca="1" si="52"/>
        <v>0.30894186591697437</v>
      </c>
      <c r="I109" s="126">
        <f t="shared" ca="1" si="53"/>
        <v>0.30377768007459649</v>
      </c>
      <c r="J109" s="126">
        <f t="shared" ca="1" si="54"/>
        <v>0.31131015871043649</v>
      </c>
      <c r="K109" s="126">
        <f t="shared" ca="1" si="55"/>
        <v>0.33566910817930562</v>
      </c>
      <c r="L109" s="126">
        <f t="shared" ca="1" si="56"/>
        <v>0.37515587790827754</v>
      </c>
      <c r="M109" s="126">
        <f t="shared" ca="1" si="57"/>
        <v>0.41678960460871894</v>
      </c>
      <c r="N109" s="126">
        <f t="shared" ca="1" si="58"/>
        <v>0.43161222040271124</v>
      </c>
      <c r="O109" s="126">
        <f t="shared" ca="1" si="44"/>
        <v>0.4271207727330647</v>
      </c>
      <c r="P109" s="126">
        <f t="shared" ca="1" si="45"/>
        <v>0.41965021290252447</v>
      </c>
      <c r="Q109" s="126">
        <f t="shared" ca="1" si="46"/>
        <v>0.41793334600939097</v>
      </c>
    </row>
    <row r="110" spans="1:17" ht="12" customHeight="1" x14ac:dyDescent="0.2">
      <c r="A110" s="124" t="s">
        <v>148</v>
      </c>
      <c r="B110" s="125" t="s">
        <v>102</v>
      </c>
      <c r="C110" s="126">
        <f t="shared" ca="1" si="47"/>
        <v>0.29270836568459957</v>
      </c>
      <c r="D110" s="126">
        <f t="shared" ca="1" si="48"/>
        <v>0.28654339202812784</v>
      </c>
      <c r="E110" s="126">
        <f t="shared" ca="1" si="49"/>
        <v>0.28230938428621283</v>
      </c>
      <c r="F110" s="126">
        <f t="shared" ca="1" si="50"/>
        <v>0.27697374191754309</v>
      </c>
      <c r="G110" s="126">
        <f t="shared" ca="1" si="51"/>
        <v>0.29962376638080473</v>
      </c>
      <c r="H110" s="126">
        <f t="shared" ca="1" si="52"/>
        <v>0.3375565816768728</v>
      </c>
      <c r="I110" s="126">
        <f t="shared" ca="1" si="53"/>
        <v>0.32200249486904392</v>
      </c>
      <c r="J110" s="126">
        <f t="shared" ca="1" si="54"/>
        <v>0.31044553445920658</v>
      </c>
      <c r="K110" s="126">
        <f t="shared" ca="1" si="55"/>
        <v>0.31632609850430743</v>
      </c>
      <c r="L110" s="126">
        <f t="shared" ca="1" si="56"/>
        <v>0.33085295455074848</v>
      </c>
      <c r="M110" s="126">
        <f t="shared" ca="1" si="57"/>
        <v>0.33943876431049103</v>
      </c>
      <c r="N110" s="126">
        <f t="shared" ca="1" si="58"/>
        <v>0.32726856474868604</v>
      </c>
      <c r="O110" s="126">
        <f t="shared" ca="1" si="44"/>
        <v>0.32062813550048236</v>
      </c>
      <c r="P110" s="126">
        <f t="shared" ca="1" si="45"/>
        <v>0.32427243429964936</v>
      </c>
      <c r="Q110" s="126">
        <f t="shared" ca="1" si="46"/>
        <v>0.32322973887500045</v>
      </c>
    </row>
    <row r="111" spans="1:17" ht="12" customHeight="1" x14ac:dyDescent="0.2">
      <c r="A111" s="124" t="s">
        <v>149</v>
      </c>
      <c r="B111" s="125" t="s">
        <v>103</v>
      </c>
      <c r="C111" s="126">
        <f t="shared" ca="1" si="47"/>
        <v>0.15403037604229336</v>
      </c>
      <c r="D111" s="126">
        <f t="shared" ca="1" si="48"/>
        <v>0.15734953883608035</v>
      </c>
      <c r="E111" s="126">
        <f t="shared" ca="1" si="49"/>
        <v>0.16566053204908948</v>
      </c>
      <c r="F111" s="126">
        <f t="shared" ca="1" si="50"/>
        <v>0.16466522111972448</v>
      </c>
      <c r="G111" s="126">
        <f t="shared" ca="1" si="51"/>
        <v>0.17013453442081911</v>
      </c>
      <c r="H111" s="126">
        <f t="shared" ca="1" si="52"/>
        <v>0.17764866184135286</v>
      </c>
      <c r="I111" s="126">
        <f t="shared" ca="1" si="53"/>
        <v>0.17774193992717183</v>
      </c>
      <c r="J111" s="126">
        <f t="shared" ca="1" si="54"/>
        <v>0.19304911975896905</v>
      </c>
      <c r="K111" s="126">
        <f t="shared" ca="1" si="55"/>
        <v>0.20054447617521953</v>
      </c>
      <c r="L111" s="126">
        <f t="shared" ca="1" si="56"/>
        <v>0.20799903743459477</v>
      </c>
      <c r="M111" s="126">
        <f t="shared" ca="1" si="57"/>
        <v>0.22870031444520617</v>
      </c>
      <c r="N111" s="126">
        <f t="shared" ca="1" si="58"/>
        <v>0.22656121667109039</v>
      </c>
      <c r="O111" s="126">
        <f t="shared" ca="1" si="44"/>
        <v>0.22512697104680879</v>
      </c>
      <c r="P111" s="126">
        <f t="shared" ca="1" si="45"/>
        <v>0.21342598705097604</v>
      </c>
      <c r="Q111" s="126">
        <f t="shared" ca="1" si="46"/>
        <v>0.21498533630563005</v>
      </c>
    </row>
    <row r="112" spans="1:17" ht="12" customHeight="1" x14ac:dyDescent="0.2">
      <c r="A112" s="124" t="s">
        <v>150</v>
      </c>
      <c r="B112" s="125" t="s">
        <v>115</v>
      </c>
      <c r="C112" s="126">
        <f t="shared" ca="1" si="47"/>
        <v>0.26711077886663676</v>
      </c>
      <c r="D112" s="126">
        <f t="shared" ca="1" si="48"/>
        <v>0.26918101173530157</v>
      </c>
      <c r="E112" s="126">
        <f t="shared" ca="1" si="49"/>
        <v>0.26419512846568682</v>
      </c>
      <c r="F112" s="126">
        <f t="shared" ca="1" si="50"/>
        <v>0.25468139280516028</v>
      </c>
      <c r="G112" s="126">
        <f t="shared" ca="1" si="51"/>
        <v>0.27272787092585049</v>
      </c>
      <c r="H112" s="126">
        <f t="shared" ca="1" si="52"/>
        <v>0.27346827402270873</v>
      </c>
      <c r="I112" s="126">
        <f t="shared" ca="1" si="53"/>
        <v>0.27660674262767615</v>
      </c>
      <c r="J112" s="126">
        <f t="shared" ca="1" si="54"/>
        <v>0.29389571655935343</v>
      </c>
      <c r="K112" s="126">
        <f t="shared" ca="1" si="55"/>
        <v>0.29495411385082204</v>
      </c>
      <c r="L112" s="126">
        <f t="shared" ca="1" si="56"/>
        <v>0.30883615249035695</v>
      </c>
      <c r="M112" s="126">
        <f t="shared" ca="1" si="57"/>
        <v>0.3141710765846657</v>
      </c>
      <c r="N112" s="126">
        <f t="shared" ca="1" si="58"/>
        <v>0.32467056676809641</v>
      </c>
      <c r="O112" s="126">
        <f t="shared" ca="1" si="44"/>
        <v>0.32932748209841145</v>
      </c>
      <c r="P112" s="126">
        <f t="shared" ca="1" si="45"/>
        <v>0.3522027117058299</v>
      </c>
      <c r="Q112" s="126">
        <f t="shared" ca="1" si="46"/>
        <v>0.36770401433306138</v>
      </c>
    </row>
    <row r="113" spans="1:28" ht="12" customHeight="1" x14ac:dyDescent="0.2">
      <c r="A113" s="124" t="s">
        <v>151</v>
      </c>
      <c r="B113" s="125" t="s">
        <v>109</v>
      </c>
      <c r="C113" s="126">
        <f t="shared" ca="1" si="47"/>
        <v>0.51195859513909581</v>
      </c>
      <c r="D113" s="126">
        <f t="shared" ca="1" si="48"/>
        <v>0.50899077490147859</v>
      </c>
      <c r="E113" s="126">
        <f t="shared" ca="1" si="49"/>
        <v>0.51782511275421128</v>
      </c>
      <c r="F113" s="126">
        <f t="shared" ca="1" si="50"/>
        <v>0.53210286758648073</v>
      </c>
      <c r="G113" s="126">
        <f t="shared" ca="1" si="51"/>
        <v>0.53686607594490265</v>
      </c>
      <c r="H113" s="126">
        <f t="shared" ca="1" si="52"/>
        <v>0.58252210840741148</v>
      </c>
      <c r="I113" s="126">
        <f t="shared" ca="1" si="53"/>
        <v>0.55767192241258312</v>
      </c>
      <c r="J113" s="126">
        <f t="shared" ca="1" si="54"/>
        <v>0.59623862425821073</v>
      </c>
      <c r="K113" s="126">
        <f t="shared" ca="1" si="55"/>
        <v>0.5977911368452401</v>
      </c>
      <c r="L113" s="126">
        <f t="shared" ca="1" si="56"/>
        <v>0.61737301897996466</v>
      </c>
      <c r="M113" s="126">
        <f t="shared" ca="1" si="57"/>
        <v>0.63213939048698242</v>
      </c>
      <c r="N113" s="126">
        <f t="shared" ca="1" si="58"/>
        <v>0.65733445129098866</v>
      </c>
      <c r="O113" s="126">
        <f t="shared" ca="1" si="44"/>
        <v>0.64869280662662276</v>
      </c>
      <c r="P113" s="126">
        <f t="shared" ca="1" si="45"/>
        <v>0.65908592017405787</v>
      </c>
      <c r="Q113" s="126">
        <f t="shared" ca="1" si="46"/>
        <v>0.66228277595550356</v>
      </c>
    </row>
    <row r="114" spans="1:28" ht="12" customHeight="1" x14ac:dyDescent="0.2">
      <c r="A114" s="127" t="s">
        <v>152</v>
      </c>
      <c r="B114" s="130" t="s">
        <v>106</v>
      </c>
      <c r="C114" s="131">
        <f t="shared" ca="1" si="47"/>
        <v>2.5405266640119467E-2</v>
      </c>
      <c r="D114" s="131">
        <f t="shared" ca="1" si="48"/>
        <v>3.2372980405243883E-2</v>
      </c>
      <c r="E114" s="131">
        <f t="shared" ca="1" si="49"/>
        <v>3.6829564881862856E-2</v>
      </c>
      <c r="F114" s="131">
        <f t="shared" ca="1" si="50"/>
        <v>4.0635866455548071E-2</v>
      </c>
      <c r="G114" s="131">
        <f t="shared" ca="1" si="51"/>
        <v>4.7238380991749318E-2</v>
      </c>
      <c r="H114" s="131">
        <f t="shared" ca="1" si="52"/>
        <v>5.9743859613324658E-2</v>
      </c>
      <c r="I114" s="131">
        <f t="shared" ca="1" si="53"/>
        <v>6.8520142406435447E-2</v>
      </c>
      <c r="J114" s="131">
        <f t="shared" ca="1" si="54"/>
        <v>8.3079917087834368E-2</v>
      </c>
      <c r="K114" s="131">
        <f t="shared" ca="1" si="55"/>
        <v>0.10290782180718791</v>
      </c>
      <c r="L114" s="131">
        <f t="shared" ca="1" si="56"/>
        <v>0.13391166779381519</v>
      </c>
      <c r="M114" s="131">
        <f t="shared" ca="1" si="57"/>
        <v>0.1745631826717719</v>
      </c>
      <c r="N114" s="131">
        <f t="shared" ca="1" si="58"/>
        <v>0.21873462118424622</v>
      </c>
      <c r="O114" s="131">
        <f t="shared" ca="1" si="44"/>
        <v>0.23999680784851482</v>
      </c>
      <c r="P114" s="131">
        <f t="shared" ca="1" si="45"/>
        <v>0.27350146397432257</v>
      </c>
      <c r="Q114" s="131">
        <f t="shared" ca="1" si="46"/>
        <v>0.30884087947353939</v>
      </c>
    </row>
    <row r="115" spans="1:28" ht="12" customHeight="1" x14ac:dyDescent="0.2">
      <c r="A115" s="147" t="s">
        <v>153</v>
      </c>
      <c r="B115" s="148" t="s">
        <v>99</v>
      </c>
      <c r="C115" s="149">
        <f t="shared" ca="1" si="47"/>
        <v>0.97972684271244714</v>
      </c>
      <c r="D115" s="149">
        <f t="shared" ca="1" si="48"/>
        <v>0.97423276161436279</v>
      </c>
      <c r="E115" s="149">
        <f t="shared" ca="1" si="49"/>
        <v>1.0084349949988105</v>
      </c>
      <c r="F115" s="149">
        <f t="shared" ca="1" si="50"/>
        <v>0.99051711013293997</v>
      </c>
      <c r="G115" s="149">
        <f t="shared" ca="1" si="51"/>
        <v>1.001544330903166</v>
      </c>
      <c r="H115" s="149">
        <f t="shared" ca="1" si="52"/>
        <v>1.0519086239269804</v>
      </c>
      <c r="I115" s="149">
        <f t="shared" ca="1" si="53"/>
        <v>0.98243409419926098</v>
      </c>
      <c r="J115" s="149">
        <f t="shared" ca="1" si="54"/>
        <v>1.0588622636475444</v>
      </c>
      <c r="K115" s="149">
        <f t="shared" ca="1" si="55"/>
        <v>1.0459709676415854</v>
      </c>
      <c r="L115" s="149">
        <f t="shared" ca="1" si="56"/>
        <v>1.0691475411899825</v>
      </c>
      <c r="M115" s="149">
        <f t="shared" ca="1" si="57"/>
        <v>1.101347200876432</v>
      </c>
      <c r="N115" s="149">
        <f t="shared" ca="1" si="58"/>
        <v>1.0682747384175575</v>
      </c>
      <c r="O115" s="149">
        <f t="shared" ca="1" si="44"/>
        <v>1.0568763251444848</v>
      </c>
      <c r="P115" s="149">
        <f t="shared" ca="1" si="45"/>
        <v>1.0485072430851552</v>
      </c>
      <c r="Q115" s="149">
        <f t="shared" ca="1" si="46"/>
        <v>1.0681802690566207</v>
      </c>
    </row>
    <row r="116" spans="1:28" ht="12" customHeight="1" x14ac:dyDescent="0.2">
      <c r="A116" s="121" t="s">
        <v>154</v>
      </c>
      <c r="B116" s="122" t="s">
        <v>155</v>
      </c>
      <c r="C116" s="123" t="str">
        <f t="shared" ca="1" si="47"/>
        <v/>
      </c>
      <c r="D116" s="123">
        <f t="shared" ca="1" si="48"/>
        <v>0.39102374246395755</v>
      </c>
      <c r="E116" s="123">
        <f t="shared" ca="1" si="49"/>
        <v>0.37679315364833793</v>
      </c>
      <c r="F116" s="123">
        <f t="shared" ca="1" si="50"/>
        <v>0.37621806477731112</v>
      </c>
      <c r="G116" s="123">
        <f t="shared" ca="1" si="51"/>
        <v>0.38257730552676511</v>
      </c>
      <c r="H116" s="123">
        <f t="shared" ca="1" si="52"/>
        <v>0.46614700694512734</v>
      </c>
      <c r="I116" s="123">
        <f t="shared" ca="1" si="53"/>
        <v>0.45740119657374784</v>
      </c>
      <c r="J116" s="123">
        <f t="shared" ca="1" si="54"/>
        <v>0.41582563862889055</v>
      </c>
      <c r="K116" s="123">
        <f t="shared" ca="1" si="55"/>
        <v>0.42764986770040719</v>
      </c>
      <c r="L116" s="123">
        <f t="shared" ca="1" si="56"/>
        <v>0.49067128474259575</v>
      </c>
      <c r="M116" s="123">
        <f t="shared" ca="1" si="57"/>
        <v>0.51443510685258442</v>
      </c>
      <c r="N116" s="123">
        <f t="shared" ca="1" si="58"/>
        <v>0.49612791325114569</v>
      </c>
      <c r="O116" s="123">
        <f t="shared" ca="1" si="44"/>
        <v>0.50960908194928989</v>
      </c>
      <c r="P116" s="123">
        <f t="shared" ca="1" si="45"/>
        <v>0.50110990003566513</v>
      </c>
      <c r="Q116" s="123">
        <f t="shared" ca="1" si="46"/>
        <v>0.52419370940649967</v>
      </c>
    </row>
    <row r="117" spans="1:28" ht="12" customHeight="1" x14ac:dyDescent="0.2">
      <c r="A117" s="124" t="s">
        <v>158</v>
      </c>
      <c r="B117" s="125" t="s">
        <v>93</v>
      </c>
      <c r="C117" s="126">
        <f t="shared" ca="1" si="47"/>
        <v>0.1848562049653257</v>
      </c>
      <c r="D117" s="126">
        <f t="shared" ca="1" si="48"/>
        <v>0.22365895440417022</v>
      </c>
      <c r="E117" s="126">
        <f t="shared" ca="1" si="49"/>
        <v>0.23602607138310117</v>
      </c>
      <c r="F117" s="126">
        <f t="shared" ca="1" si="50"/>
        <v>0.24811929586928211</v>
      </c>
      <c r="G117" s="126">
        <f t="shared" ca="1" si="51"/>
        <v>0.25858146421679107</v>
      </c>
      <c r="H117" s="126">
        <f t="shared" ca="1" si="52"/>
        <v>0.28251953882917014</v>
      </c>
      <c r="I117" s="126">
        <f t="shared" ca="1" si="53"/>
        <v>0.28182630753119786</v>
      </c>
      <c r="J117" s="126">
        <f t="shared" ca="1" si="54"/>
        <v>0.27526104967096354</v>
      </c>
      <c r="K117" s="126">
        <f t="shared" ca="1" si="55"/>
        <v>0.28509151981154934</v>
      </c>
      <c r="L117" s="126">
        <f t="shared" ca="1" si="56"/>
        <v>0.27971232399950946</v>
      </c>
      <c r="M117" s="126">
        <f t="shared" ca="1" si="57"/>
        <v>0.3027427919403583</v>
      </c>
      <c r="N117" s="126">
        <f t="shared" ca="1" si="58"/>
        <v>0.28914755439640683</v>
      </c>
      <c r="O117" s="126">
        <f t="shared" ca="1" si="44"/>
        <v>0.29153599700241867</v>
      </c>
      <c r="P117" s="126">
        <f t="shared" ca="1" si="45"/>
        <v>0.27448270398803004</v>
      </c>
      <c r="Q117" s="126">
        <f t="shared" ca="1" si="46"/>
        <v>0.28657672472767676</v>
      </c>
    </row>
    <row r="118" spans="1:28" ht="12" customHeight="1" x14ac:dyDescent="0.2">
      <c r="A118" s="121" t="s">
        <v>156</v>
      </c>
      <c r="B118" s="122" t="s">
        <v>157</v>
      </c>
      <c r="C118" s="126">
        <f t="shared" ca="1" si="47"/>
        <v>0.69978628965970746</v>
      </c>
      <c r="D118" s="126">
        <f t="shared" ca="1" si="48"/>
        <v>0.76111684439857819</v>
      </c>
      <c r="E118" s="126">
        <f t="shared" ca="1" si="49"/>
        <v>0.74208095626188553</v>
      </c>
      <c r="F118" s="126">
        <f t="shared" ca="1" si="50"/>
        <v>0.79631455878504753</v>
      </c>
      <c r="G118" s="126">
        <f t="shared" ca="1" si="51"/>
        <v>0.7329890913186009</v>
      </c>
      <c r="H118" s="126">
        <f t="shared" ca="1" si="52"/>
        <v>0.70713825623181104</v>
      </c>
      <c r="I118" s="126">
        <f t="shared" ca="1" si="53"/>
        <v>0.74617998733011381</v>
      </c>
      <c r="J118" s="126">
        <f t="shared" ca="1" si="54"/>
        <v>0.66131060117321572</v>
      </c>
      <c r="K118" s="126">
        <f t="shared" ca="1" si="55"/>
        <v>0.72427155751249639</v>
      </c>
      <c r="L118" s="126">
        <f t="shared" ca="1" si="56"/>
        <v>0.62665007512280391</v>
      </c>
      <c r="M118" s="126">
        <f t="shared" ca="1" si="57"/>
        <v>0.70984825974700927</v>
      </c>
      <c r="N118" s="126">
        <f t="shared" ca="1" si="58"/>
        <v>0.79222409201992938</v>
      </c>
      <c r="O118" s="126">
        <f t="shared" ca="1" si="44"/>
        <v>0.82103658597581519</v>
      </c>
      <c r="P118" s="126">
        <f t="shared" ca="1" si="45"/>
        <v>0.9102474778966495</v>
      </c>
      <c r="Q118" s="126">
        <f t="shared" ca="1" si="46"/>
        <v>0.92465848216437141</v>
      </c>
    </row>
    <row r="119" spans="1:28" ht="12" customHeight="1" x14ac:dyDescent="0.2">
      <c r="A119" s="124" t="s">
        <v>159</v>
      </c>
      <c r="B119" s="134" t="s">
        <v>92</v>
      </c>
      <c r="C119" s="126">
        <f t="shared" ca="1" si="47"/>
        <v>0.14510604969408505</v>
      </c>
      <c r="D119" s="126">
        <f t="shared" ca="1" si="48"/>
        <v>0.13989184752758727</v>
      </c>
      <c r="E119" s="126">
        <f t="shared" ca="1" si="49"/>
        <v>0.14010893448048836</v>
      </c>
      <c r="F119" s="126">
        <f t="shared" ca="1" si="50"/>
        <v>0.13670616562105051</v>
      </c>
      <c r="G119" s="126">
        <f t="shared" ca="1" si="51"/>
        <v>0.13847918402532844</v>
      </c>
      <c r="H119" s="126">
        <f t="shared" ca="1" si="52"/>
        <v>0.15470501241184087</v>
      </c>
      <c r="I119" s="126">
        <f t="shared" ca="1" si="53"/>
        <v>0.15846506843385885</v>
      </c>
      <c r="J119" s="126">
        <f t="shared" ca="1" si="54"/>
        <v>0.14849281503900885</v>
      </c>
      <c r="K119" s="126">
        <f t="shared" ca="1" si="55"/>
        <v>0.16659058644411232</v>
      </c>
      <c r="L119" s="126">
        <f t="shared" ca="1" si="56"/>
        <v>0.18205554621505268</v>
      </c>
      <c r="M119" s="126">
        <f t="shared" ca="1" si="57"/>
        <v>0.19272957914894856</v>
      </c>
      <c r="N119" s="126">
        <f t="shared" ca="1" si="58"/>
        <v>0.21665953023151804</v>
      </c>
      <c r="O119" s="126">
        <f t="shared" ca="1" si="44"/>
        <v>0.24138091936300951</v>
      </c>
      <c r="P119" s="126">
        <f t="shared" ca="1" si="45"/>
        <v>0.24839268730090144</v>
      </c>
      <c r="Q119" s="126">
        <f t="shared" ca="1" si="46"/>
        <v>0.24838324274518025</v>
      </c>
    </row>
    <row r="120" spans="1:28" ht="16.5" customHeight="1" x14ac:dyDescent="0.2">
      <c r="A120" s="124" t="s">
        <v>160</v>
      </c>
      <c r="B120" s="125" t="s">
        <v>94</v>
      </c>
      <c r="C120" s="126">
        <f t="shared" ca="1" si="47"/>
        <v>0.27891921859575575</v>
      </c>
      <c r="D120" s="126">
        <f t="shared" ca="1" si="48"/>
        <v>0.26348341108776535</v>
      </c>
      <c r="E120" s="126">
        <f t="shared" ca="1" si="49"/>
        <v>0.24700431265045389</v>
      </c>
      <c r="F120" s="126">
        <f t="shared" ca="1" si="50"/>
        <v>0.23213977276811978</v>
      </c>
      <c r="G120" s="126">
        <f t="shared" ca="1" si="51"/>
        <v>0.22765502538332433</v>
      </c>
      <c r="H120" s="126">
        <f t="shared" ca="1" si="52"/>
        <v>0.24730647259049543</v>
      </c>
      <c r="I120" s="126">
        <f t="shared" ca="1" si="53"/>
        <v>0.25318051900613503</v>
      </c>
      <c r="J120" s="126">
        <f t="shared" ca="1" si="54"/>
        <v>0.25059511725718248</v>
      </c>
      <c r="K120" s="126">
        <f t="shared" ca="1" si="55"/>
        <v>0.27133391218229663</v>
      </c>
      <c r="L120" s="126">
        <f t="shared" ca="1" si="56"/>
        <v>0.30003946601241666</v>
      </c>
      <c r="M120" s="126">
        <f t="shared" ca="1" si="57"/>
        <v>0.30467219810378166</v>
      </c>
      <c r="N120" s="126">
        <f t="shared" ca="1" si="58"/>
        <v>0.33188805982720848</v>
      </c>
      <c r="O120" s="126">
        <f t="shared" ca="1" si="44"/>
        <v>0.34760877238118137</v>
      </c>
      <c r="P120" s="126">
        <f t="shared" ca="1" si="45"/>
        <v>0.35107105261152982</v>
      </c>
      <c r="Q120" s="126">
        <f t="shared" ca="1" si="46"/>
        <v>0.37543944311039645</v>
      </c>
    </row>
    <row r="121" spans="1:28" ht="13.5" customHeight="1" x14ac:dyDescent="0.2">
      <c r="A121" s="137" t="s">
        <v>161</v>
      </c>
      <c r="B121" s="138" t="s">
        <v>175</v>
      </c>
      <c r="C121" s="131">
        <f t="shared" ca="1" si="47"/>
        <v>4.7157338034376365E-3</v>
      </c>
      <c r="D121" s="131">
        <f t="shared" ca="1" si="48"/>
        <v>6.1119345049050755E-3</v>
      </c>
      <c r="E121" s="131">
        <f t="shared" ca="1" si="49"/>
        <v>9.0732499823408912E-3</v>
      </c>
      <c r="F121" s="131">
        <f t="shared" ca="1" si="50"/>
        <v>9.7079377637130787E-3</v>
      </c>
      <c r="G121" s="131">
        <f t="shared" ca="1" si="51"/>
        <v>9.7147470398277706E-3</v>
      </c>
      <c r="H121" s="131">
        <f t="shared" ca="1" si="52"/>
        <v>1.1361974405850093E-2</v>
      </c>
      <c r="I121" s="131">
        <f t="shared" ca="1" si="53"/>
        <v>1.3606230031948883E-2</v>
      </c>
      <c r="J121" s="131">
        <f t="shared" ca="1" si="54"/>
        <v>1.3683958146693312E-2</v>
      </c>
      <c r="K121" s="131">
        <f t="shared" ca="1" si="55"/>
        <v>1.4959127830236575E-2</v>
      </c>
      <c r="L121" s="131">
        <f t="shared" ca="1" si="56"/>
        <v>1.6277704997573993E-2</v>
      </c>
      <c r="M121" s="131">
        <f t="shared" ca="1" si="57"/>
        <v>1.8668380507818674E-2</v>
      </c>
      <c r="N121" s="131">
        <f t="shared" ca="1" si="58"/>
        <v>1.8415317714285714E-2</v>
      </c>
      <c r="O121" s="131">
        <f t="shared" ca="1" si="44"/>
        <v>3.9733203407045323E-2</v>
      </c>
      <c r="P121" s="131">
        <f t="shared" ca="1" si="45"/>
        <v>3.6224311864129659E-2</v>
      </c>
      <c r="Q121" s="131">
        <f t="shared" ca="1" si="46"/>
        <v>4.2407281883497482E-2</v>
      </c>
    </row>
    <row r="122" spans="1:28" ht="23.25" customHeight="1" x14ac:dyDescent="0.2"/>
    <row r="123" spans="1:28" s="110" customFormat="1" ht="24" customHeight="1" x14ac:dyDescent="0.35">
      <c r="A123" s="141" t="s">
        <v>176</v>
      </c>
      <c r="C123" s="111"/>
      <c r="D123" s="111"/>
      <c r="E123" s="111"/>
      <c r="F123" s="112"/>
      <c r="G123" s="112"/>
      <c r="H123" s="112"/>
      <c r="I123" s="112"/>
      <c r="J123" s="112"/>
      <c r="K123" s="112"/>
      <c r="L123" s="112"/>
      <c r="M123" s="112"/>
      <c r="N123" s="112"/>
      <c r="O123" s="112"/>
      <c r="P123" s="112"/>
      <c r="Q123" s="112"/>
      <c r="R123" s="140"/>
      <c r="S123" s="140"/>
      <c r="T123" s="140"/>
      <c r="U123" s="140"/>
      <c r="V123" s="140"/>
      <c r="W123" s="140"/>
      <c r="X123" s="140"/>
      <c r="Y123" s="140"/>
      <c r="Z123" s="140"/>
      <c r="AA123" s="140"/>
      <c r="AB123" s="140"/>
    </row>
    <row r="124" spans="1:28" s="110" customFormat="1" ht="24" customHeight="1" x14ac:dyDescent="0.2">
      <c r="A124" s="116"/>
      <c r="B124" s="116"/>
      <c r="C124" s="142">
        <v>2004</v>
      </c>
      <c r="D124" s="142">
        <v>2005</v>
      </c>
      <c r="E124" s="142">
        <v>2006</v>
      </c>
      <c r="F124" s="142">
        <v>2007</v>
      </c>
      <c r="G124" s="142">
        <v>2008</v>
      </c>
      <c r="H124" s="142">
        <v>2009</v>
      </c>
      <c r="I124" s="142">
        <v>2010</v>
      </c>
      <c r="J124" s="142">
        <v>2011</v>
      </c>
      <c r="K124" s="142">
        <v>2012</v>
      </c>
      <c r="L124" s="142">
        <v>2013</v>
      </c>
      <c r="M124" s="142">
        <v>2014</v>
      </c>
      <c r="N124" s="142">
        <v>2015</v>
      </c>
      <c r="O124" s="142">
        <v>2016</v>
      </c>
      <c r="P124" s="142">
        <v>2017</v>
      </c>
      <c r="Q124" s="142">
        <v>2018</v>
      </c>
      <c r="R124" s="140"/>
      <c r="S124" s="140"/>
      <c r="T124" s="140"/>
      <c r="U124" s="140"/>
      <c r="V124" s="140"/>
      <c r="W124" s="140"/>
      <c r="X124" s="140"/>
      <c r="Y124" s="140"/>
      <c r="Z124" s="140"/>
      <c r="AA124" s="140"/>
      <c r="AB124" s="140"/>
    </row>
    <row r="125" spans="1:28" s="110" customFormat="1" ht="12.75" customHeight="1" x14ac:dyDescent="0.2">
      <c r="A125" s="118" t="s">
        <v>182</v>
      </c>
      <c r="B125" s="119" t="s">
        <v>183</v>
      </c>
      <c r="C125" s="146">
        <f t="shared" ref="C125:C161" ca="1" si="59">INDIRECT($A125 &amp; "!C44",TRUE)</f>
        <v>0.11701574830074594</v>
      </c>
      <c r="D125" s="146">
        <f t="shared" ref="D125:D161" ca="1" si="60">INDIRECT($A125 &amp; "!D44",TRUE)</f>
        <v>0.12446964613973434</v>
      </c>
      <c r="E125" s="146">
        <f t="shared" ref="E125:E161" ca="1" si="61">INDIRECT($A125 &amp; "!E44",TRUE)</f>
        <v>0.13211316289549208</v>
      </c>
      <c r="F125" s="146">
        <f t="shared" ref="F125:F161" ca="1" si="62">INDIRECT($A125 &amp; "!F44",TRUE)</f>
        <v>0.14804476614670811</v>
      </c>
      <c r="G125" s="146">
        <f t="shared" ref="G125:G161" ca="1" si="63">INDIRECT($A125 &amp; "!G44",TRUE)</f>
        <v>0.15329303486190141</v>
      </c>
      <c r="H125" s="146">
        <f t="shared" ref="H125:H161" ca="1" si="64">INDIRECT($A125 &amp; "!H44",TRUE)</f>
        <v>0.16825300956828426</v>
      </c>
      <c r="I125" s="146">
        <f t="shared" ref="I125:I161" ca="1" si="65">INDIRECT($A125 &amp; "!I44",TRUE)</f>
        <v>0.17025930707797185</v>
      </c>
      <c r="J125" s="146">
        <f t="shared" ref="J125:J161" ca="1" si="66">INDIRECT($A125 &amp; "!J44",TRUE)</f>
        <v>0.17527891387504449</v>
      </c>
      <c r="K125" s="146">
        <f t="shared" ref="K125:K161" ca="1" si="67">INDIRECT($A125 &amp; "!K44",TRUE)</f>
        <v>0.18714733921029605</v>
      </c>
      <c r="L125" s="146">
        <f t="shared" ref="L125:L161" ca="1" si="68">INDIRECT($A125 &amp; "!L44",TRUE)</f>
        <v>0.19128510092556533</v>
      </c>
      <c r="M125" s="146">
        <f t="shared" ref="M125:M161" ca="1" si="69">INDIRECT($A125 &amp; "!M44",TRUE)</f>
        <v>0.20046987909298367</v>
      </c>
      <c r="N125" s="146">
        <f t="shared" ref="N125:N161" ca="1" si="70">INDIRECT($A125 &amp; "!N44",TRUE)</f>
        <v>0.20379393942293869</v>
      </c>
      <c r="O125" s="146">
        <f t="shared" ref="O125:O161" ca="1" si="71">INDIRECT($A125 &amp; "!O44",TRUE)</f>
        <v>0.20571936362488918</v>
      </c>
      <c r="P125" s="146">
        <f t="shared" ref="P125:P161" ca="1" si="72">INDIRECT($A125 &amp; "!P44",TRUE)</f>
        <v>0.20974550017939611</v>
      </c>
      <c r="Q125" s="146">
        <f t="shared" ref="Q125:Q161" ca="1" si="73">INDIRECT($A125 &amp; "!Q44",TRUE)</f>
        <v>0.21142617347584314</v>
      </c>
      <c r="R125" s="140"/>
      <c r="S125" s="140"/>
      <c r="T125" s="140"/>
      <c r="U125" s="140"/>
      <c r="V125" s="140"/>
      <c r="W125" s="140"/>
      <c r="X125" s="140"/>
      <c r="Y125" s="140"/>
      <c r="Z125" s="140"/>
      <c r="AA125" s="140"/>
      <c r="AB125" s="140"/>
    </row>
    <row r="126" spans="1:28" ht="12" customHeight="1" x14ac:dyDescent="0.2">
      <c r="A126" s="144" t="s">
        <v>124</v>
      </c>
      <c r="B126" s="145" t="s">
        <v>124</v>
      </c>
      <c r="C126" s="146">
        <f t="shared" ca="1" si="59"/>
        <v>0.10423628867999925</v>
      </c>
      <c r="D126" s="146">
        <f t="shared" ca="1" si="60"/>
        <v>0.11127179687816648</v>
      </c>
      <c r="E126" s="146">
        <f t="shared" ca="1" si="61"/>
        <v>0.11850181430611614</v>
      </c>
      <c r="F126" s="146">
        <f t="shared" ca="1" si="62"/>
        <v>0.13265978064544462</v>
      </c>
      <c r="G126" s="146">
        <f t="shared" ca="1" si="63"/>
        <v>0.13876307183208272</v>
      </c>
      <c r="H126" s="146">
        <f t="shared" ca="1" si="64"/>
        <v>0.15307808013137503</v>
      </c>
      <c r="I126" s="146">
        <f t="shared" ca="1" si="65"/>
        <v>0.15490554294108991</v>
      </c>
      <c r="J126" s="146">
        <f t="shared" ca="1" si="66"/>
        <v>0.16107627493018511</v>
      </c>
      <c r="K126" s="146">
        <f t="shared" ca="1" si="67"/>
        <v>0.17117678075321671</v>
      </c>
      <c r="L126" s="146">
        <f t="shared" ca="1" si="68"/>
        <v>0.17547272779060047</v>
      </c>
      <c r="M126" s="146">
        <f t="shared" ca="1" si="69"/>
        <v>0.18484570321453861</v>
      </c>
      <c r="N126" s="146">
        <f t="shared" ca="1" si="70"/>
        <v>0.18855686583004008</v>
      </c>
      <c r="O126" s="146">
        <f t="shared" ca="1" si="71"/>
        <v>0.19102705066303119</v>
      </c>
      <c r="P126" s="146">
        <f t="shared" ca="1" si="72"/>
        <v>0.19506865340654067</v>
      </c>
      <c r="Q126" s="146">
        <f t="shared" ca="1" si="73"/>
        <v>0.1968649998970039</v>
      </c>
    </row>
    <row r="127" spans="1:28" ht="12" customHeight="1" x14ac:dyDescent="0.2">
      <c r="A127" s="121" t="s">
        <v>125</v>
      </c>
      <c r="B127" s="122" t="s">
        <v>100</v>
      </c>
      <c r="C127" s="123">
        <f t="shared" ca="1" si="59"/>
        <v>2.8445044371953776E-2</v>
      </c>
      <c r="D127" s="123">
        <f t="shared" ca="1" si="60"/>
        <v>3.4145205190638989E-2</v>
      </c>
      <c r="E127" s="123">
        <f t="shared" ca="1" si="61"/>
        <v>3.7120230894550924E-2</v>
      </c>
      <c r="F127" s="123">
        <f t="shared" ca="1" si="62"/>
        <v>4.5547250239511616E-2</v>
      </c>
      <c r="G127" s="123">
        <f t="shared" ca="1" si="63"/>
        <v>5.0177794478569515E-2</v>
      </c>
      <c r="H127" s="123">
        <f t="shared" ca="1" si="64"/>
        <v>5.9402630526239932E-2</v>
      </c>
      <c r="I127" s="123">
        <f t="shared" ca="1" si="65"/>
        <v>6.050290808075396E-2</v>
      </c>
      <c r="J127" s="123">
        <f t="shared" ca="1" si="66"/>
        <v>6.6089441645388436E-2</v>
      </c>
      <c r="K127" s="123">
        <f t="shared" ca="1" si="67"/>
        <v>7.2778763700297969E-2</v>
      </c>
      <c r="L127" s="123">
        <f t="shared" ca="1" si="68"/>
        <v>7.377839524165726E-2</v>
      </c>
      <c r="M127" s="123">
        <f t="shared" ca="1" si="69"/>
        <v>7.7202442023552864E-2</v>
      </c>
      <c r="N127" s="123">
        <f t="shared" ca="1" si="70"/>
        <v>7.8178599450807046E-2</v>
      </c>
      <c r="O127" s="123">
        <f t="shared" ca="1" si="71"/>
        <v>8.14982477064424E-2</v>
      </c>
      <c r="P127" s="123">
        <f t="shared" ca="1" si="72"/>
        <v>8.0353291283231376E-2</v>
      </c>
      <c r="Q127" s="123">
        <f t="shared" ca="1" si="73"/>
        <v>8.1913798184919909E-2</v>
      </c>
    </row>
    <row r="128" spans="1:28" ht="12" customHeight="1" x14ac:dyDescent="0.2">
      <c r="A128" s="124" t="s">
        <v>126</v>
      </c>
      <c r="B128" s="125" t="s">
        <v>111</v>
      </c>
      <c r="C128" s="126">
        <f t="shared" ca="1" si="59"/>
        <v>0.14056004541951037</v>
      </c>
      <c r="D128" s="126">
        <f t="shared" ca="1" si="60"/>
        <v>0.14256652296950834</v>
      </c>
      <c r="E128" s="126">
        <f t="shared" ca="1" si="61"/>
        <v>0.14790223873652858</v>
      </c>
      <c r="F128" s="126">
        <f t="shared" ca="1" si="62"/>
        <v>0.13862451059763914</v>
      </c>
      <c r="G128" s="126">
        <f t="shared" ca="1" si="63"/>
        <v>0.17262249877894018</v>
      </c>
      <c r="H128" s="126">
        <f t="shared" ca="1" si="64"/>
        <v>0.21638903104497181</v>
      </c>
      <c r="I128" s="126">
        <f t="shared" ca="1" si="65"/>
        <v>0.24333545886776448</v>
      </c>
      <c r="J128" s="126">
        <f t="shared" ca="1" si="66"/>
        <v>0.24768405518982467</v>
      </c>
      <c r="K128" s="126">
        <f t="shared" ca="1" si="67"/>
        <v>0.27241007657750616</v>
      </c>
      <c r="L128" s="126">
        <f t="shared" ca="1" si="68"/>
        <v>0.29234356146648532</v>
      </c>
      <c r="M128" s="126">
        <f t="shared" ca="1" si="69"/>
        <v>0.28518474565205404</v>
      </c>
      <c r="N128" s="126">
        <f t="shared" ca="1" si="70"/>
        <v>0.28903451912535233</v>
      </c>
      <c r="O128" s="126">
        <f t="shared" ca="1" si="71"/>
        <v>0.29989589933160699</v>
      </c>
      <c r="P128" s="126">
        <f t="shared" ca="1" si="72"/>
        <v>0.29882594420297032</v>
      </c>
      <c r="Q128" s="126">
        <f t="shared" ca="1" si="73"/>
        <v>0.3329617732155073</v>
      </c>
    </row>
    <row r="129" spans="1:17" ht="12" customHeight="1" x14ac:dyDescent="0.2">
      <c r="A129" s="124" t="s">
        <v>127</v>
      </c>
      <c r="B129" s="125" t="s">
        <v>97</v>
      </c>
      <c r="C129" s="126">
        <f t="shared" ca="1" si="59"/>
        <v>9.9201961913517406E-2</v>
      </c>
      <c r="D129" s="126">
        <f t="shared" ca="1" si="60"/>
        <v>0.1084009933486777</v>
      </c>
      <c r="E129" s="126">
        <f t="shared" ca="1" si="61"/>
        <v>0.11237092847000014</v>
      </c>
      <c r="F129" s="126">
        <f t="shared" ca="1" si="62"/>
        <v>0.1236916977593821</v>
      </c>
      <c r="G129" s="126">
        <f t="shared" ca="1" si="63"/>
        <v>0.12920512959881655</v>
      </c>
      <c r="H129" s="126">
        <f t="shared" ca="1" si="64"/>
        <v>0.14262475246742723</v>
      </c>
      <c r="I129" s="126">
        <f t="shared" ca="1" si="65"/>
        <v>0.14096901334081735</v>
      </c>
      <c r="J129" s="126">
        <f t="shared" ca="1" si="66"/>
        <v>0.15387436926457623</v>
      </c>
      <c r="K129" s="126">
        <f t="shared" ca="1" si="67"/>
        <v>0.16251621033771249</v>
      </c>
      <c r="L129" s="126">
        <f t="shared" ca="1" si="68"/>
        <v>0.17711854639256597</v>
      </c>
      <c r="M129" s="126">
        <f t="shared" ca="1" si="69"/>
        <v>0.19534531320489615</v>
      </c>
      <c r="N129" s="126">
        <f t="shared" ca="1" si="70"/>
        <v>0.19792030727508964</v>
      </c>
      <c r="O129" s="126">
        <f t="shared" ca="1" si="71"/>
        <v>0.19885838407769379</v>
      </c>
      <c r="P129" s="126">
        <f t="shared" ca="1" si="72"/>
        <v>0.19728772415891793</v>
      </c>
      <c r="Q129" s="126">
        <f t="shared" ca="1" si="73"/>
        <v>0.20649452515331504</v>
      </c>
    </row>
    <row r="130" spans="1:17" ht="12" customHeight="1" x14ac:dyDescent="0.2">
      <c r="A130" s="124" t="s">
        <v>128</v>
      </c>
      <c r="B130" s="125" t="s">
        <v>80</v>
      </c>
      <c r="C130" s="126">
        <f t="shared" ca="1" si="59"/>
        <v>0.20617334904049306</v>
      </c>
      <c r="D130" s="126">
        <f t="shared" ca="1" si="60"/>
        <v>0.22778668340519576</v>
      </c>
      <c r="E130" s="126">
        <f t="shared" ca="1" si="61"/>
        <v>0.23740388670794341</v>
      </c>
      <c r="F130" s="126">
        <f t="shared" ca="1" si="62"/>
        <v>0.26845663937637937</v>
      </c>
      <c r="G130" s="126">
        <f t="shared" ca="1" si="63"/>
        <v>0.28036133568304461</v>
      </c>
      <c r="H130" s="126">
        <f t="shared" ca="1" si="64"/>
        <v>0.29504668086869862</v>
      </c>
      <c r="I130" s="126">
        <f t="shared" ca="1" si="65"/>
        <v>0.30446549899097702</v>
      </c>
      <c r="J130" s="126">
        <f t="shared" ca="1" si="66"/>
        <v>0.32051854598794349</v>
      </c>
      <c r="K130" s="126">
        <f t="shared" ca="1" si="67"/>
        <v>0.33277333022444838</v>
      </c>
      <c r="L130" s="126">
        <f t="shared" ca="1" si="68"/>
        <v>0.34796474524288329</v>
      </c>
      <c r="M130" s="126">
        <f t="shared" ca="1" si="69"/>
        <v>0.3818735872266858</v>
      </c>
      <c r="N130" s="126">
        <f t="shared" ca="1" si="70"/>
        <v>0.40269114117597093</v>
      </c>
      <c r="O130" s="126">
        <f t="shared" ca="1" si="71"/>
        <v>0.41689542713981648</v>
      </c>
      <c r="P130" s="126">
        <f t="shared" ca="1" si="72"/>
        <v>0.45831635806862225</v>
      </c>
      <c r="Q130" s="126">
        <f t="shared" ca="1" si="73"/>
        <v>0.47417312664919242</v>
      </c>
    </row>
    <row r="131" spans="1:17" ht="12" customHeight="1" x14ac:dyDescent="0.2">
      <c r="A131" s="124" t="s">
        <v>129</v>
      </c>
      <c r="B131" s="125" t="s">
        <v>95</v>
      </c>
      <c r="C131" s="126">
        <f t="shared" ca="1" si="59"/>
        <v>7.1980000296751931E-2</v>
      </c>
      <c r="D131" s="126">
        <f t="shared" ca="1" si="60"/>
        <v>7.7102734265523373E-2</v>
      </c>
      <c r="E131" s="126">
        <f t="shared" ca="1" si="61"/>
        <v>8.4096775419794101E-2</v>
      </c>
      <c r="F131" s="126">
        <f t="shared" ca="1" si="62"/>
        <v>0.10248638429311592</v>
      </c>
      <c r="G131" s="126">
        <f t="shared" ca="1" si="63"/>
        <v>0.10329547073011433</v>
      </c>
      <c r="H131" s="126">
        <f t="shared" ca="1" si="64"/>
        <v>0.11152958125602458</v>
      </c>
      <c r="I131" s="126">
        <f t="shared" ca="1" si="65"/>
        <v>0.12053786052726989</v>
      </c>
      <c r="J131" s="126">
        <f t="shared" ca="1" si="66"/>
        <v>0.12570152157863662</v>
      </c>
      <c r="K131" s="126">
        <f t="shared" ca="1" si="67"/>
        <v>0.1341625997130679</v>
      </c>
      <c r="L131" s="126">
        <f t="shared" ca="1" si="68"/>
        <v>0.1340825482441321</v>
      </c>
      <c r="M131" s="126">
        <f t="shared" ca="1" si="69"/>
        <v>0.13409323651324051</v>
      </c>
      <c r="N131" s="126">
        <f t="shared" ca="1" si="70"/>
        <v>0.13432124767857773</v>
      </c>
      <c r="O131" s="126">
        <f t="shared" ca="1" si="71"/>
        <v>0.13031742509219701</v>
      </c>
      <c r="P131" s="126">
        <f t="shared" ca="1" si="72"/>
        <v>0.13369006761567334</v>
      </c>
      <c r="Q131" s="126">
        <f t="shared" ca="1" si="73"/>
        <v>0.1362866596490159</v>
      </c>
    </row>
    <row r="132" spans="1:17" ht="12" customHeight="1" x14ac:dyDescent="0.2">
      <c r="A132" s="124" t="s">
        <v>130</v>
      </c>
      <c r="B132" s="125" t="s">
        <v>108</v>
      </c>
      <c r="C132" s="126">
        <f t="shared" ca="1" si="59"/>
        <v>0.33258086905884554</v>
      </c>
      <c r="D132" s="126">
        <f t="shared" ca="1" si="60"/>
        <v>0.32195621634978699</v>
      </c>
      <c r="E132" s="126">
        <f t="shared" ca="1" si="61"/>
        <v>0.30689355056741552</v>
      </c>
      <c r="F132" s="126">
        <f t="shared" ca="1" si="62"/>
        <v>0.32717111513792618</v>
      </c>
      <c r="G132" s="126">
        <f t="shared" ca="1" si="63"/>
        <v>0.35475624068751022</v>
      </c>
      <c r="H132" s="126">
        <f t="shared" ca="1" si="64"/>
        <v>0.41794609084084611</v>
      </c>
      <c r="I132" s="126">
        <f t="shared" ca="1" si="65"/>
        <v>0.43259461968813095</v>
      </c>
      <c r="J132" s="126">
        <f t="shared" ca="1" si="66"/>
        <v>0.43976391427514844</v>
      </c>
      <c r="K132" s="126">
        <f t="shared" ca="1" si="67"/>
        <v>0.43003459476172518</v>
      </c>
      <c r="L132" s="126">
        <f t="shared" ca="1" si="68"/>
        <v>0.43000613322082742</v>
      </c>
      <c r="M132" s="126">
        <f t="shared" ca="1" si="69"/>
        <v>0.44979585313467274</v>
      </c>
      <c r="N132" s="126">
        <f t="shared" ca="1" si="70"/>
        <v>0.49390690685171046</v>
      </c>
      <c r="O132" s="126">
        <f t="shared" ca="1" si="71"/>
        <v>0.51097186393333782</v>
      </c>
      <c r="P132" s="126">
        <f t="shared" ca="1" si="72"/>
        <v>0.51358827179266342</v>
      </c>
      <c r="Q132" s="126">
        <f t="shared" ca="1" si="73"/>
        <v>0.53690973425024124</v>
      </c>
    </row>
    <row r="133" spans="1:17" ht="12" customHeight="1" x14ac:dyDescent="0.2">
      <c r="A133" s="124" t="s">
        <v>131</v>
      </c>
      <c r="B133" s="125" t="s">
        <v>84</v>
      </c>
      <c r="C133" s="126">
        <f t="shared" ca="1" si="59"/>
        <v>2.842664460128894E-2</v>
      </c>
      <c r="D133" s="126">
        <f t="shared" ca="1" si="60"/>
        <v>3.4425606302557137E-2</v>
      </c>
      <c r="E133" s="126">
        <f t="shared" ca="1" si="61"/>
        <v>3.4916438159663596E-2</v>
      </c>
      <c r="F133" s="126">
        <f t="shared" ca="1" si="62"/>
        <v>3.7619081191945278E-2</v>
      </c>
      <c r="G133" s="126">
        <f t="shared" ca="1" si="63"/>
        <v>3.4859431416544677E-2</v>
      </c>
      <c r="H133" s="126">
        <f t="shared" ca="1" si="64"/>
        <v>4.1278399602276784E-2</v>
      </c>
      <c r="I133" s="126">
        <f t="shared" ca="1" si="65"/>
        <v>4.3076545826440736E-2</v>
      </c>
      <c r="J133" s="126">
        <f t="shared" ca="1" si="66"/>
        <v>4.7227914708058774E-2</v>
      </c>
      <c r="K133" s="126">
        <f t="shared" ca="1" si="67"/>
        <v>4.8065861277998716E-2</v>
      </c>
      <c r="L133" s="126">
        <f t="shared" ca="1" si="68"/>
        <v>5.1333063203250227E-2</v>
      </c>
      <c r="M133" s="126">
        <f t="shared" ca="1" si="69"/>
        <v>6.2217583139614958E-2</v>
      </c>
      <c r="N133" s="126">
        <f t="shared" ca="1" si="70"/>
        <v>6.0929299560621097E-2</v>
      </c>
      <c r="O133" s="126">
        <f t="shared" ca="1" si="71"/>
        <v>6.2927141916384793E-2</v>
      </c>
      <c r="P133" s="126">
        <f t="shared" ca="1" si="72"/>
        <v>6.6593639247911077E-2</v>
      </c>
      <c r="Q133" s="126">
        <f t="shared" ca="1" si="73"/>
        <v>6.4722270443465846E-2</v>
      </c>
    </row>
    <row r="134" spans="1:17" ht="12" customHeight="1" x14ac:dyDescent="0.2">
      <c r="A134" s="124" t="s">
        <v>132</v>
      </c>
      <c r="B134" s="125" t="s">
        <v>116</v>
      </c>
      <c r="C134" s="126">
        <f t="shared" ca="1" si="59"/>
        <v>0.13465189971468486</v>
      </c>
      <c r="D134" s="126">
        <f t="shared" ca="1" si="60"/>
        <v>0.13384375485667671</v>
      </c>
      <c r="E134" s="126">
        <f t="shared" ca="1" si="61"/>
        <v>0.13095280294291933</v>
      </c>
      <c r="F134" s="126">
        <f t="shared" ca="1" si="62"/>
        <v>0.14675431518403337</v>
      </c>
      <c r="G134" s="126">
        <f t="shared" ca="1" si="63"/>
        <v>0.14718486829776536</v>
      </c>
      <c r="H134" s="126">
        <f t="shared" ca="1" si="64"/>
        <v>0.17247411177777217</v>
      </c>
      <c r="I134" s="126">
        <f t="shared" ca="1" si="65"/>
        <v>0.18657566113387028</v>
      </c>
      <c r="J134" s="126">
        <f t="shared" ca="1" si="66"/>
        <v>0.20111396230393419</v>
      </c>
      <c r="K134" s="126">
        <f t="shared" ca="1" si="67"/>
        <v>0.24121838701061984</v>
      </c>
      <c r="L134" s="126">
        <f t="shared" ca="1" si="68"/>
        <v>0.27417533050122189</v>
      </c>
      <c r="M134" s="126">
        <f t="shared" ca="1" si="69"/>
        <v>0.27870233234961983</v>
      </c>
      <c r="N134" s="126">
        <f t="shared" ca="1" si="70"/>
        <v>0.26556547499298599</v>
      </c>
      <c r="O134" s="126">
        <f t="shared" ca="1" si="71"/>
        <v>0.25422298405061838</v>
      </c>
      <c r="P134" s="126">
        <f t="shared" ca="1" si="72"/>
        <v>0.26568935463484367</v>
      </c>
      <c r="Q134" s="126">
        <f t="shared" ca="1" si="73"/>
        <v>0.30179798680906178</v>
      </c>
    </row>
    <row r="135" spans="1:17" ht="12" customHeight="1" x14ac:dyDescent="0.2">
      <c r="A135" s="124" t="s">
        <v>133</v>
      </c>
      <c r="B135" s="125" t="s">
        <v>114</v>
      </c>
      <c r="C135" s="126">
        <f t="shared" ca="1" si="59"/>
        <v>9.5236206888311928E-2</v>
      </c>
      <c r="D135" s="126">
        <f t="shared" ca="1" si="60"/>
        <v>9.3923700683408301E-2</v>
      </c>
      <c r="E135" s="126">
        <f t="shared" ca="1" si="61"/>
        <v>0.11352787364902586</v>
      </c>
      <c r="F135" s="126">
        <f t="shared" ca="1" si="62"/>
        <v>0.11228899054667758</v>
      </c>
      <c r="G135" s="126">
        <f t="shared" ca="1" si="63"/>
        <v>0.1161761801353892</v>
      </c>
      <c r="H135" s="126">
        <f t="shared" ca="1" si="64"/>
        <v>0.13271049850083513</v>
      </c>
      <c r="I135" s="126">
        <f t="shared" ca="1" si="65"/>
        <v>0.12557043355321501</v>
      </c>
      <c r="J135" s="126">
        <f t="shared" ca="1" si="66"/>
        <v>0.13586309975332853</v>
      </c>
      <c r="K135" s="126">
        <f t="shared" ca="1" si="67"/>
        <v>0.14087248362517754</v>
      </c>
      <c r="L135" s="126">
        <f t="shared" ca="1" si="68"/>
        <v>0.14086185379666449</v>
      </c>
      <c r="M135" s="126">
        <f t="shared" ca="1" si="69"/>
        <v>0.15740164751481747</v>
      </c>
      <c r="N135" s="126">
        <f t="shared" ca="1" si="70"/>
        <v>0.16892859142738365</v>
      </c>
      <c r="O135" s="126">
        <f t="shared" ca="1" si="71"/>
        <v>0.17219015950561661</v>
      </c>
      <c r="P135" s="126">
        <f t="shared" ca="1" si="72"/>
        <v>0.17620209019954858</v>
      </c>
      <c r="Q135" s="126">
        <f t="shared" ca="1" si="73"/>
        <v>0.17363253591951841</v>
      </c>
    </row>
    <row r="136" spans="1:17" ht="12" customHeight="1" x14ac:dyDescent="0.2">
      <c r="A136" s="124" t="s">
        <v>134</v>
      </c>
      <c r="B136" s="125" t="s">
        <v>82</v>
      </c>
      <c r="C136" s="126">
        <f t="shared" ca="1" si="59"/>
        <v>0.12531906198633916</v>
      </c>
      <c r="D136" s="126">
        <f t="shared" ca="1" si="60"/>
        <v>0.12362046386717612</v>
      </c>
      <c r="E136" s="126">
        <f t="shared" ca="1" si="61"/>
        <v>0.11698181824206469</v>
      </c>
      <c r="F136" s="126">
        <f t="shared" ca="1" si="62"/>
        <v>0.12787235556858123</v>
      </c>
      <c r="G136" s="126">
        <f t="shared" ca="1" si="63"/>
        <v>0.13280139456569254</v>
      </c>
      <c r="H136" s="126">
        <f t="shared" ca="1" si="64"/>
        <v>0.15040110869131296</v>
      </c>
      <c r="I136" s="126">
        <f t="shared" ca="1" si="65"/>
        <v>0.16162501929295806</v>
      </c>
      <c r="J136" s="126">
        <f t="shared" ca="1" si="66"/>
        <v>0.1593587343891906</v>
      </c>
      <c r="K136" s="126">
        <f t="shared" ca="1" si="67"/>
        <v>0.17224090466206274</v>
      </c>
      <c r="L136" s="126">
        <f t="shared" ca="1" si="68"/>
        <v>0.18162167784201622</v>
      </c>
      <c r="M136" s="126">
        <f t="shared" ca="1" si="69"/>
        <v>0.18750752370540624</v>
      </c>
      <c r="N136" s="126">
        <f t="shared" ca="1" si="70"/>
        <v>0.19527776961657539</v>
      </c>
      <c r="O136" s="126">
        <f t="shared" ca="1" si="71"/>
        <v>0.20784820088341005</v>
      </c>
      <c r="P136" s="126">
        <f t="shared" ca="1" si="72"/>
        <v>0.21090260016033927</v>
      </c>
      <c r="Q136" s="126">
        <f t="shared" ca="1" si="73"/>
        <v>0.21780245173799859</v>
      </c>
    </row>
    <row r="137" spans="1:17" ht="12" customHeight="1" x14ac:dyDescent="0.2">
      <c r="A137" s="124" t="s">
        <v>135</v>
      </c>
      <c r="B137" s="125" t="s">
        <v>96</v>
      </c>
      <c r="C137" s="126">
        <f t="shared" ca="1" si="59"/>
        <v>0.29430647710273322</v>
      </c>
      <c r="D137" s="126">
        <f t="shared" ca="1" si="60"/>
        <v>0.30027676538506376</v>
      </c>
      <c r="E137" s="126">
        <f t="shared" ca="1" si="61"/>
        <v>0.29097711685081135</v>
      </c>
      <c r="F137" s="126">
        <f t="shared" ca="1" si="62"/>
        <v>0.29164366835651107</v>
      </c>
      <c r="G137" s="126">
        <f t="shared" ca="1" si="63"/>
        <v>0.28640370645351282</v>
      </c>
      <c r="H137" s="126">
        <f t="shared" ca="1" si="64"/>
        <v>0.31163577789918923</v>
      </c>
      <c r="I137" s="126">
        <f t="shared" ca="1" si="65"/>
        <v>0.32795076973245529</v>
      </c>
      <c r="J137" s="126">
        <f t="shared" ca="1" si="66"/>
        <v>0.33726372241558356</v>
      </c>
      <c r="K137" s="126">
        <f t="shared" ca="1" si="67"/>
        <v>0.36467064697739654</v>
      </c>
      <c r="L137" s="126">
        <f t="shared" ca="1" si="68"/>
        <v>0.37217283518141764</v>
      </c>
      <c r="M137" s="126">
        <f t="shared" ca="1" si="69"/>
        <v>0.36134931654278873</v>
      </c>
      <c r="N137" s="126">
        <f t="shared" ca="1" si="70"/>
        <v>0.38540746992456804</v>
      </c>
      <c r="O137" s="126">
        <f t="shared" ca="1" si="71"/>
        <v>0.37573478290025514</v>
      </c>
      <c r="P137" s="126">
        <f t="shared" ca="1" si="72"/>
        <v>0.36545400687144963</v>
      </c>
      <c r="Q137" s="126">
        <f t="shared" ca="1" si="73"/>
        <v>0.36510192791930218</v>
      </c>
    </row>
    <row r="138" spans="1:17" ht="12" customHeight="1" x14ac:dyDescent="0.2">
      <c r="A138" s="124" t="s">
        <v>136</v>
      </c>
      <c r="B138" s="125" t="s">
        <v>107</v>
      </c>
      <c r="C138" s="126">
        <f t="shared" ca="1" si="59"/>
        <v>5.713232049484164E-2</v>
      </c>
      <c r="D138" s="126">
        <f t="shared" ca="1" si="60"/>
        <v>8.222908636121401E-2</v>
      </c>
      <c r="E138" s="126">
        <f t="shared" ca="1" si="61"/>
        <v>0.10093516510662376</v>
      </c>
      <c r="F138" s="126">
        <f t="shared" ca="1" si="62"/>
        <v>0.13334426899779758</v>
      </c>
      <c r="G138" s="126">
        <f t="shared" ca="1" si="63"/>
        <v>0.15311154251148976</v>
      </c>
      <c r="H138" s="126">
        <f t="shared" ca="1" si="64"/>
        <v>0.16430745701577631</v>
      </c>
      <c r="I138" s="126">
        <f t="shared" ca="1" si="65"/>
        <v>0.15642056774279944</v>
      </c>
      <c r="J138" s="126">
        <f t="shared" ca="1" si="66"/>
        <v>0.13818419122549983</v>
      </c>
      <c r="K138" s="126">
        <f t="shared" ca="1" si="67"/>
        <v>0.16983523490195515</v>
      </c>
      <c r="L138" s="126">
        <f t="shared" ca="1" si="68"/>
        <v>0.1809222122049472</v>
      </c>
      <c r="M138" s="126">
        <f t="shared" ca="1" si="69"/>
        <v>0.18914295073003801</v>
      </c>
      <c r="N138" s="126">
        <f t="shared" ca="1" si="70"/>
        <v>0.1925471965090636</v>
      </c>
      <c r="O138" s="126">
        <f t="shared" ca="1" si="71"/>
        <v>0.18887374952889313</v>
      </c>
      <c r="P138" s="126">
        <f t="shared" ca="1" si="72"/>
        <v>0.20083033303527248</v>
      </c>
      <c r="Q138" s="126">
        <f t="shared" ca="1" si="73"/>
        <v>0.1923028563543947</v>
      </c>
    </row>
    <row r="139" spans="1:17" ht="12" customHeight="1" x14ac:dyDescent="0.2">
      <c r="A139" s="124" t="s">
        <v>137</v>
      </c>
      <c r="B139" s="125" t="s">
        <v>105</v>
      </c>
      <c r="C139" s="126">
        <f t="shared" ca="1" si="59"/>
        <v>9.2639080374275345E-2</v>
      </c>
      <c r="D139" s="126">
        <f t="shared" ca="1" si="60"/>
        <v>9.969788223095348E-2</v>
      </c>
      <c r="E139" s="126">
        <f t="shared" ca="1" si="61"/>
        <v>0.1043428558501138</v>
      </c>
      <c r="F139" s="126">
        <f t="shared" ca="1" si="62"/>
        <v>0.13073909734792397</v>
      </c>
      <c r="G139" s="126">
        <f t="shared" ca="1" si="63"/>
        <v>0.14471236265954671</v>
      </c>
      <c r="H139" s="126">
        <f t="shared" ca="1" si="64"/>
        <v>0.17316549705087658</v>
      </c>
      <c r="I139" s="126">
        <f t="shared" ca="1" si="65"/>
        <v>0.18844342618206569</v>
      </c>
      <c r="J139" s="126">
        <f t="shared" ca="1" si="66"/>
        <v>0.20016694994477394</v>
      </c>
      <c r="K139" s="126">
        <f t="shared" ca="1" si="67"/>
        <v>0.21835893720912594</v>
      </c>
      <c r="L139" s="126">
        <f t="shared" ca="1" si="68"/>
        <v>0.22617318931627553</v>
      </c>
      <c r="M139" s="126">
        <f t="shared" ca="1" si="69"/>
        <v>0.22263983594199754</v>
      </c>
      <c r="N139" s="126">
        <f t="shared" ca="1" si="70"/>
        <v>0.2413266199417442</v>
      </c>
      <c r="O139" s="126">
        <f t="shared" ca="1" si="71"/>
        <v>0.2453986642932722</v>
      </c>
      <c r="P139" s="126">
        <f t="shared" ca="1" si="72"/>
        <v>0.26131511381611305</v>
      </c>
      <c r="Q139" s="126">
        <f t="shared" ca="1" si="73"/>
        <v>0.36755856930985653</v>
      </c>
    </row>
    <row r="140" spans="1:17" ht="12" customHeight="1" x14ac:dyDescent="0.2">
      <c r="A140" s="124" t="s">
        <v>138</v>
      </c>
      <c r="B140" s="125" t="s">
        <v>87</v>
      </c>
      <c r="C140" s="126">
        <f t="shared" ca="1" si="59"/>
        <v>0.42487816558173924</v>
      </c>
      <c r="D140" s="126">
        <f t="shared" ca="1" si="60"/>
        <v>0.42679143896128552</v>
      </c>
      <c r="E140" s="126">
        <f t="shared" ca="1" si="61"/>
        <v>0.42594476034176382</v>
      </c>
      <c r="F140" s="126">
        <f t="shared" ca="1" si="62"/>
        <v>0.42362934733052349</v>
      </c>
      <c r="G140" s="126">
        <f t="shared" ca="1" si="63"/>
        <v>0.42936869084928658</v>
      </c>
      <c r="H140" s="126">
        <f t="shared" ca="1" si="64"/>
        <v>0.47887111509248748</v>
      </c>
      <c r="I140" s="126">
        <f t="shared" ca="1" si="65"/>
        <v>0.40744763155690616</v>
      </c>
      <c r="J140" s="126">
        <f t="shared" ca="1" si="66"/>
        <v>0.4471005135935357</v>
      </c>
      <c r="K140" s="126">
        <f t="shared" ca="1" si="67"/>
        <v>0.47264608301119126</v>
      </c>
      <c r="L140" s="126">
        <f t="shared" ca="1" si="68"/>
        <v>0.4965048778263238</v>
      </c>
      <c r="M140" s="126">
        <f t="shared" ca="1" si="69"/>
        <v>0.52150260297590978</v>
      </c>
      <c r="N140" s="126">
        <f t="shared" ca="1" si="70"/>
        <v>0.51737531709714868</v>
      </c>
      <c r="O140" s="126">
        <f t="shared" ca="1" si="71"/>
        <v>0.51812424774810295</v>
      </c>
      <c r="P140" s="126">
        <f t="shared" ca="1" si="72"/>
        <v>0.5459571162692779</v>
      </c>
      <c r="Q140" s="126">
        <f t="shared" ca="1" si="73"/>
        <v>0.55893720679636882</v>
      </c>
    </row>
    <row r="141" spans="1:17" ht="12" customHeight="1" x14ac:dyDescent="0.2">
      <c r="A141" s="124" t="s">
        <v>139</v>
      </c>
      <c r="B141" s="125" t="s">
        <v>78</v>
      </c>
      <c r="C141" s="126">
        <f t="shared" ca="1" si="59"/>
        <v>0.30445579345154572</v>
      </c>
      <c r="D141" s="126">
        <f t="shared" ca="1" si="60"/>
        <v>0.29323182936017445</v>
      </c>
      <c r="E141" s="126">
        <f t="shared" ca="1" si="61"/>
        <v>0.29230682631737653</v>
      </c>
      <c r="F141" s="126">
        <f t="shared" ca="1" si="62"/>
        <v>0.29095968355635077</v>
      </c>
      <c r="G141" s="126">
        <f t="shared" ca="1" si="63"/>
        <v>0.31993754480548769</v>
      </c>
      <c r="H141" s="126">
        <f t="shared" ca="1" si="64"/>
        <v>0.33721506249583799</v>
      </c>
      <c r="I141" s="126">
        <f t="shared" ca="1" si="65"/>
        <v>0.32536133541456275</v>
      </c>
      <c r="J141" s="126">
        <f t="shared" ca="1" si="66"/>
        <v>0.32790182736600421</v>
      </c>
      <c r="K141" s="126">
        <f t="shared" ca="1" si="67"/>
        <v>0.34537501128476622</v>
      </c>
      <c r="L141" s="126">
        <f t="shared" ca="1" si="68"/>
        <v>0.36875219829695782</v>
      </c>
      <c r="M141" s="126">
        <f t="shared" ca="1" si="69"/>
        <v>0.40631757738633079</v>
      </c>
      <c r="N141" s="126">
        <f t="shared" ca="1" si="70"/>
        <v>0.46085350718937795</v>
      </c>
      <c r="O141" s="126">
        <f t="shared" ca="1" si="71"/>
        <v>0.46566708786046834</v>
      </c>
      <c r="P141" s="126">
        <f t="shared" ca="1" si="72"/>
        <v>0.46498871727535568</v>
      </c>
      <c r="Q141" s="126">
        <f t="shared" ca="1" si="73"/>
        <v>0.45634498781003036</v>
      </c>
    </row>
    <row r="142" spans="1:17" ht="12" customHeight="1" x14ac:dyDescent="0.2">
      <c r="A142" s="124" t="s">
        <v>140</v>
      </c>
      <c r="B142" s="125" t="s">
        <v>85</v>
      </c>
      <c r="C142" s="126">
        <f t="shared" ca="1" si="59"/>
        <v>1.828802033522586E-2</v>
      </c>
      <c r="D142" s="126">
        <f t="shared" ca="1" si="60"/>
        <v>3.6192952870360853E-2</v>
      </c>
      <c r="E142" s="126">
        <f t="shared" ca="1" si="61"/>
        <v>3.6385171465684867E-2</v>
      </c>
      <c r="F142" s="126">
        <f t="shared" ca="1" si="62"/>
        <v>4.3670368053943635E-2</v>
      </c>
      <c r="G142" s="126">
        <f t="shared" ca="1" si="63"/>
        <v>4.5937626469906706E-2</v>
      </c>
      <c r="H142" s="126">
        <f t="shared" ca="1" si="64"/>
        <v>4.6679393076360383E-2</v>
      </c>
      <c r="I142" s="126">
        <f t="shared" ca="1" si="65"/>
        <v>4.7473161693645988E-2</v>
      </c>
      <c r="J142" s="126">
        <f t="shared" ca="1" si="66"/>
        <v>4.8110901429738819E-2</v>
      </c>
      <c r="K142" s="126">
        <f t="shared" ca="1" si="67"/>
        <v>5.0353476098401968E-2</v>
      </c>
      <c r="L142" s="126">
        <f t="shared" ca="1" si="68"/>
        <v>5.4716384190308512E-2</v>
      </c>
      <c r="M142" s="126">
        <f t="shared" ca="1" si="69"/>
        <v>7.2212408841187736E-2</v>
      </c>
      <c r="N142" s="126">
        <f t="shared" ca="1" si="70"/>
        <v>7.0823590222404531E-2</v>
      </c>
      <c r="O142" s="126">
        <f t="shared" ca="1" si="71"/>
        <v>7.3206359948631991E-2</v>
      </c>
      <c r="P142" s="126">
        <f t="shared" ca="1" si="72"/>
        <v>7.7786675311564774E-2</v>
      </c>
      <c r="Q142" s="126">
        <f t="shared" ca="1" si="73"/>
        <v>8.7832809569751244E-2</v>
      </c>
    </row>
    <row r="143" spans="1:17" ht="12" customHeight="1" x14ac:dyDescent="0.2">
      <c r="A143" s="124" t="s">
        <v>141</v>
      </c>
      <c r="B143" s="125" t="s">
        <v>110</v>
      </c>
      <c r="C143" s="126">
        <f t="shared" ca="1" si="59"/>
        <v>6.4496747446004227E-2</v>
      </c>
      <c r="D143" s="126">
        <f t="shared" ca="1" si="60"/>
        <v>9.9351545707903277E-2</v>
      </c>
      <c r="E143" s="126">
        <f t="shared" ca="1" si="61"/>
        <v>0.11380332094192991</v>
      </c>
      <c r="F143" s="126">
        <f t="shared" ca="1" si="62"/>
        <v>0.13543694755545688</v>
      </c>
      <c r="G143" s="126">
        <f t="shared" ca="1" si="63"/>
        <v>0.1197034139482152</v>
      </c>
      <c r="H143" s="126">
        <f t="shared" ca="1" si="64"/>
        <v>0.17018584656017866</v>
      </c>
      <c r="I143" s="126">
        <f t="shared" ca="1" si="65"/>
        <v>0.18077306834268753</v>
      </c>
      <c r="J143" s="126">
        <f t="shared" ca="1" si="66"/>
        <v>0.20042821972367922</v>
      </c>
      <c r="K143" s="126">
        <f t="shared" ca="1" si="67"/>
        <v>0.23313408057640184</v>
      </c>
      <c r="L143" s="126">
        <f t="shared" ca="1" si="68"/>
        <v>0.23698906594936614</v>
      </c>
      <c r="M143" s="126">
        <f t="shared" ca="1" si="69"/>
        <v>0.21283185168197735</v>
      </c>
      <c r="N143" s="126">
        <f t="shared" ca="1" si="70"/>
        <v>0.21334870605780448</v>
      </c>
      <c r="O143" s="126">
        <f t="shared" ca="1" si="71"/>
        <v>0.21026610225107514</v>
      </c>
      <c r="P143" s="126">
        <f t="shared" ca="1" si="72"/>
        <v>0.19864272816640352</v>
      </c>
      <c r="Q143" s="126">
        <f t="shared" ca="1" si="73"/>
        <v>0.18115046652474784</v>
      </c>
    </row>
    <row r="144" spans="1:17" ht="12" customHeight="1" x14ac:dyDescent="0.2">
      <c r="A144" s="124" t="s">
        <v>142</v>
      </c>
      <c r="B144" s="125" t="s">
        <v>112</v>
      </c>
      <c r="C144" s="126">
        <f t="shared" ca="1" si="59"/>
        <v>1.0350076103500763E-2</v>
      </c>
      <c r="D144" s="126">
        <f t="shared" ca="1" si="60"/>
        <v>1.0278452625677444E-2</v>
      </c>
      <c r="E144" s="126">
        <f t="shared" ca="1" si="61"/>
        <v>1.3625353249899073E-2</v>
      </c>
      <c r="F144" s="126">
        <f t="shared" ca="1" si="62"/>
        <v>1.5069869394465248E-2</v>
      </c>
      <c r="G144" s="126">
        <f t="shared" ca="1" si="63"/>
        <v>1.6958229203855767E-2</v>
      </c>
      <c r="H144" s="126">
        <f t="shared" ca="1" si="64"/>
        <v>2.0105165480977419E-2</v>
      </c>
      <c r="I144" s="126">
        <f t="shared" ca="1" si="65"/>
        <v>7.2821926654296237E-2</v>
      </c>
      <c r="J144" s="126">
        <f t="shared" ca="1" si="66"/>
        <v>0.12025878256119628</v>
      </c>
      <c r="K144" s="126">
        <f t="shared" ca="1" si="67"/>
        <v>0.1339742008073351</v>
      </c>
      <c r="L144" s="126">
        <f t="shared" ca="1" si="68"/>
        <v>0.15398615219617504</v>
      </c>
      <c r="M144" s="126">
        <f t="shared" ca="1" si="69"/>
        <v>0.15027863410217446</v>
      </c>
      <c r="N144" s="126">
        <f t="shared" ca="1" si="70"/>
        <v>0.14639354336406818</v>
      </c>
      <c r="O144" s="126">
        <f t="shared" ca="1" si="71"/>
        <v>0.16854493945054136</v>
      </c>
      <c r="P144" s="126">
        <f t="shared" ca="1" si="72"/>
        <v>0.19609490853247308</v>
      </c>
      <c r="Q144" s="126">
        <f t="shared" ca="1" si="73"/>
        <v>0.23367418762273989</v>
      </c>
    </row>
    <row r="145" spans="1:17" ht="12" customHeight="1" x14ac:dyDescent="0.2">
      <c r="A145" s="124" t="s">
        <v>143</v>
      </c>
      <c r="B145" s="125" t="s">
        <v>104</v>
      </c>
      <c r="C145" s="126">
        <f t="shared" ca="1" si="59"/>
        <v>2.1777598541263082E-2</v>
      </c>
      <c r="D145" s="126">
        <f t="shared" ca="1" si="60"/>
        <v>2.3787114935823053E-2</v>
      </c>
      <c r="E145" s="126">
        <f t="shared" ca="1" si="61"/>
        <v>2.6997429734398531E-2</v>
      </c>
      <c r="F145" s="126">
        <f t="shared" ca="1" si="62"/>
        <v>2.913917975512214E-2</v>
      </c>
      <c r="G145" s="126">
        <f t="shared" ca="1" si="63"/>
        <v>3.0243451238273895E-2</v>
      </c>
      <c r="H145" s="126">
        <f t="shared" ca="1" si="64"/>
        <v>3.3703495584887333E-2</v>
      </c>
      <c r="I145" s="126">
        <f t="shared" ca="1" si="65"/>
        <v>3.0998813250409568E-2</v>
      </c>
      <c r="J145" s="126">
        <f t="shared" ca="1" si="66"/>
        <v>3.6879405653888919E-2</v>
      </c>
      <c r="K145" s="126">
        <f t="shared" ca="1" si="67"/>
        <v>3.7685139039283923E-2</v>
      </c>
      <c r="L145" s="126">
        <f t="shared" ca="1" si="68"/>
        <v>4.0020850965248503E-2</v>
      </c>
      <c r="M145" s="126">
        <f t="shared" ca="1" si="69"/>
        <v>4.9254021962387651E-2</v>
      </c>
      <c r="N145" s="126">
        <f t="shared" ca="1" si="70"/>
        <v>5.178607273767865E-2</v>
      </c>
      <c r="O145" s="126">
        <f t="shared" ca="1" si="71"/>
        <v>5.1623566574493664E-2</v>
      </c>
      <c r="P145" s="126">
        <f t="shared" ca="1" si="72"/>
        <v>5.6773645325506619E-2</v>
      </c>
      <c r="Q145" s="126">
        <f t="shared" ca="1" si="73"/>
        <v>6.1286563650238657E-2</v>
      </c>
    </row>
    <row r="146" spans="1:17" ht="12" customHeight="1" x14ac:dyDescent="0.2">
      <c r="A146" s="124" t="s">
        <v>144</v>
      </c>
      <c r="B146" s="125" t="s">
        <v>101</v>
      </c>
      <c r="C146" s="126">
        <f t="shared" ca="1" si="59"/>
        <v>0.20165152505912165</v>
      </c>
      <c r="D146" s="126">
        <f t="shared" ca="1" si="60"/>
        <v>0.22861819582127682</v>
      </c>
      <c r="E146" s="126">
        <f t="shared" ca="1" si="61"/>
        <v>0.24558684483569804</v>
      </c>
      <c r="F146" s="126">
        <f t="shared" ca="1" si="62"/>
        <v>0.27208558839434321</v>
      </c>
      <c r="G146" s="126">
        <f t="shared" ca="1" si="63"/>
        <v>0.27326571156609025</v>
      </c>
      <c r="H146" s="126">
        <f t="shared" ca="1" si="64"/>
        <v>0.29584298898431777</v>
      </c>
      <c r="I146" s="126">
        <f t="shared" ca="1" si="65"/>
        <v>0.30944463553576135</v>
      </c>
      <c r="J146" s="126">
        <f t="shared" ca="1" si="66"/>
        <v>0.31535113834581008</v>
      </c>
      <c r="K146" s="126">
        <f t="shared" ca="1" si="67"/>
        <v>0.32960880843602186</v>
      </c>
      <c r="L146" s="126">
        <f t="shared" ca="1" si="68"/>
        <v>0.33433515139834508</v>
      </c>
      <c r="M146" s="126">
        <f t="shared" ca="1" si="69"/>
        <v>0.33587886190480759</v>
      </c>
      <c r="N146" s="126">
        <f t="shared" ca="1" si="70"/>
        <v>0.33311475046962147</v>
      </c>
      <c r="O146" s="126">
        <f t="shared" ca="1" si="71"/>
        <v>0.33455160045538079</v>
      </c>
      <c r="P146" s="126">
        <f t="shared" ca="1" si="72"/>
        <v>0.33673671345153761</v>
      </c>
      <c r="Q146" s="126">
        <f t="shared" ca="1" si="73"/>
        <v>0.33979122880416135</v>
      </c>
    </row>
    <row r="147" spans="1:17" ht="12" customHeight="1" x14ac:dyDescent="0.2">
      <c r="A147" s="124" t="s">
        <v>145</v>
      </c>
      <c r="B147" s="125" t="s">
        <v>88</v>
      </c>
      <c r="C147" s="126">
        <f t="shared" ca="1" si="59"/>
        <v>0.10206571854957018</v>
      </c>
      <c r="D147" s="126">
        <f t="shared" ca="1" si="60"/>
        <v>0.10160789484702501</v>
      </c>
      <c r="E147" s="126">
        <f t="shared" ca="1" si="61"/>
        <v>0.10168197498582948</v>
      </c>
      <c r="F147" s="126">
        <f t="shared" ca="1" si="62"/>
        <v>0.10459735332915984</v>
      </c>
      <c r="G147" s="126">
        <f t="shared" ca="1" si="63"/>
        <v>0.10849333508646464</v>
      </c>
      <c r="H147" s="126">
        <f t="shared" ca="1" si="64"/>
        <v>0.1154207460759894</v>
      </c>
      <c r="I147" s="126">
        <f t="shared" ca="1" si="65"/>
        <v>0.11733679815412701</v>
      </c>
      <c r="J147" s="126">
        <f t="shared" ca="1" si="66"/>
        <v>0.13138000182420853</v>
      </c>
      <c r="K147" s="126">
        <f t="shared" ca="1" si="67"/>
        <v>0.13372065367790803</v>
      </c>
      <c r="L147" s="126">
        <f t="shared" ca="1" si="68"/>
        <v>0.14102517383900917</v>
      </c>
      <c r="M147" s="126">
        <f t="shared" ca="1" si="69"/>
        <v>0.14027273090698017</v>
      </c>
      <c r="N147" s="126">
        <f t="shared" ca="1" si="70"/>
        <v>0.14535064443026288</v>
      </c>
      <c r="O147" s="126">
        <f t="shared" ca="1" si="71"/>
        <v>0.14679076239152969</v>
      </c>
      <c r="P147" s="126">
        <f t="shared" ca="1" si="72"/>
        <v>0.14598448755617693</v>
      </c>
      <c r="Q147" s="126">
        <f t="shared" ca="1" si="73"/>
        <v>0.14794700822677104</v>
      </c>
    </row>
    <row r="148" spans="1:17" ht="12" customHeight="1" x14ac:dyDescent="0.2">
      <c r="A148" s="124" t="s">
        <v>146</v>
      </c>
      <c r="B148" s="125" t="s">
        <v>98</v>
      </c>
      <c r="C148" s="126">
        <f t="shared" ca="1" si="59"/>
        <v>0.32504262016112223</v>
      </c>
      <c r="D148" s="126">
        <f t="shared" ca="1" si="60"/>
        <v>0.32086392574881006</v>
      </c>
      <c r="E148" s="126">
        <f t="shared" ca="1" si="61"/>
        <v>0.34211852612961535</v>
      </c>
      <c r="F148" s="126">
        <f t="shared" ca="1" si="62"/>
        <v>0.35019500466182552</v>
      </c>
      <c r="G148" s="126">
        <f t="shared" ca="1" si="63"/>
        <v>0.37508997509811476</v>
      </c>
      <c r="H148" s="126">
        <f t="shared" ca="1" si="64"/>
        <v>0.37994987667434316</v>
      </c>
      <c r="I148" s="126">
        <f t="shared" ca="1" si="65"/>
        <v>0.33871316518040917</v>
      </c>
      <c r="J148" s="126">
        <f t="shared" ca="1" si="66"/>
        <v>0.35234635163242806</v>
      </c>
      <c r="K148" s="126">
        <f t="shared" ca="1" si="67"/>
        <v>0.33166281406017856</v>
      </c>
      <c r="L148" s="126">
        <f t="shared" ca="1" si="68"/>
        <v>0.34625721624340466</v>
      </c>
      <c r="M148" s="126">
        <f t="shared" ca="1" si="69"/>
        <v>0.40449656203299084</v>
      </c>
      <c r="N148" s="126">
        <f t="shared" ca="1" si="70"/>
        <v>0.40097775761099252</v>
      </c>
      <c r="O148" s="126">
        <f t="shared" ca="1" si="71"/>
        <v>0.416130973632451</v>
      </c>
      <c r="P148" s="126">
        <f t="shared" ca="1" si="72"/>
        <v>0.41019094910150805</v>
      </c>
      <c r="Q148" s="126">
        <f t="shared" ca="1" si="73"/>
        <v>0.41206947377640463</v>
      </c>
    </row>
    <row r="149" spans="1:17" ht="12" customHeight="1" x14ac:dyDescent="0.2">
      <c r="A149" s="124" t="s">
        <v>147</v>
      </c>
      <c r="B149" s="125" t="s">
        <v>90</v>
      </c>
      <c r="C149" s="126">
        <f t="shared" ca="1" si="59"/>
        <v>0.17336955390814821</v>
      </c>
      <c r="D149" s="126">
        <f t="shared" ca="1" si="60"/>
        <v>0.17927957904909281</v>
      </c>
      <c r="E149" s="126">
        <f t="shared" ca="1" si="61"/>
        <v>0.17582051004109683</v>
      </c>
      <c r="F149" s="126">
        <f t="shared" ca="1" si="62"/>
        <v>0.19465150065339012</v>
      </c>
      <c r="G149" s="126">
        <f t="shared" ca="1" si="63"/>
        <v>0.23166552388507652</v>
      </c>
      <c r="H149" s="126">
        <f t="shared" ca="1" si="64"/>
        <v>0.26433435338164668</v>
      </c>
      <c r="I149" s="126">
        <f t="shared" ca="1" si="65"/>
        <v>0.27227105077388686</v>
      </c>
      <c r="J149" s="126">
        <f t="shared" ca="1" si="66"/>
        <v>0.24305837454115617</v>
      </c>
      <c r="K149" s="126">
        <f t="shared" ca="1" si="67"/>
        <v>0.25744503030121402</v>
      </c>
      <c r="L149" s="126">
        <f t="shared" ca="1" si="68"/>
        <v>0.26195102299527828</v>
      </c>
      <c r="M149" s="126">
        <f t="shared" ca="1" si="69"/>
        <v>0.26738661115326723</v>
      </c>
      <c r="N149" s="126">
        <f t="shared" ca="1" si="70"/>
        <v>0.25886289577892113</v>
      </c>
      <c r="O149" s="126">
        <f t="shared" ca="1" si="71"/>
        <v>0.26864706153375562</v>
      </c>
      <c r="P149" s="126">
        <f t="shared" ca="1" si="72"/>
        <v>0.26580755112687204</v>
      </c>
      <c r="Q149" s="126">
        <f t="shared" ca="1" si="73"/>
        <v>0.25433453407832846</v>
      </c>
    </row>
    <row r="150" spans="1:17" ht="12" customHeight="1" x14ac:dyDescent="0.2">
      <c r="A150" s="124" t="s">
        <v>148</v>
      </c>
      <c r="B150" s="125" t="s">
        <v>102</v>
      </c>
      <c r="C150" s="126">
        <f t="shared" ca="1" si="59"/>
        <v>0.18361418807277144</v>
      </c>
      <c r="D150" s="126">
        <f t="shared" ca="1" si="60"/>
        <v>0.1891421860536284</v>
      </c>
      <c r="E150" s="126">
        <f t="shared" ca="1" si="61"/>
        <v>0.18524170601357179</v>
      </c>
      <c r="F150" s="126">
        <f t="shared" ca="1" si="62"/>
        <v>0.20389810000327024</v>
      </c>
      <c r="G150" s="126">
        <f t="shared" ca="1" si="63"/>
        <v>0.19232208332293982</v>
      </c>
      <c r="H150" s="126">
        <f t="shared" ca="1" si="64"/>
        <v>0.27564409686318142</v>
      </c>
      <c r="I150" s="126">
        <f t="shared" ca="1" si="65"/>
        <v>0.28144313260355946</v>
      </c>
      <c r="J150" s="126">
        <f t="shared" ca="1" si="66"/>
        <v>0.30287226887583374</v>
      </c>
      <c r="K150" s="126">
        <f t="shared" ca="1" si="67"/>
        <v>0.31457030034291111</v>
      </c>
      <c r="L150" s="126">
        <f t="shared" ca="1" si="68"/>
        <v>0.33399921602619448</v>
      </c>
      <c r="M150" s="126">
        <f t="shared" ca="1" si="69"/>
        <v>0.32422173578422131</v>
      </c>
      <c r="N150" s="126">
        <f t="shared" ca="1" si="70"/>
        <v>0.33930042539573063</v>
      </c>
      <c r="O150" s="126">
        <f t="shared" ca="1" si="71"/>
        <v>0.34018870706639287</v>
      </c>
      <c r="P150" s="126">
        <f t="shared" ca="1" si="72"/>
        <v>0.33245005930873106</v>
      </c>
      <c r="Q150" s="126">
        <f t="shared" ca="1" si="73"/>
        <v>0.31606287339692535</v>
      </c>
    </row>
    <row r="151" spans="1:17" ht="12" customHeight="1" x14ac:dyDescent="0.2">
      <c r="A151" s="124" t="s">
        <v>149</v>
      </c>
      <c r="B151" s="125" t="s">
        <v>103</v>
      </c>
      <c r="C151" s="126">
        <f t="shared" ca="1" si="59"/>
        <v>5.0623700485303159E-2</v>
      </c>
      <c r="D151" s="126">
        <f t="shared" ca="1" si="60"/>
        <v>5.0310410075031488E-2</v>
      </c>
      <c r="E151" s="126">
        <f t="shared" ca="1" si="61"/>
        <v>4.4514422649479801E-2</v>
      </c>
      <c r="F151" s="126">
        <f t="shared" ca="1" si="62"/>
        <v>6.2324615678014103E-2</v>
      </c>
      <c r="G151" s="126">
        <f t="shared" ca="1" si="63"/>
        <v>6.0974161317715478E-2</v>
      </c>
      <c r="H151" s="126">
        <f t="shared" ca="1" si="64"/>
        <v>8.1776488812536546E-2</v>
      </c>
      <c r="I151" s="126">
        <f t="shared" ca="1" si="65"/>
        <v>7.8983702178529056E-2</v>
      </c>
      <c r="J151" s="126">
        <f t="shared" ca="1" si="66"/>
        <v>9.257729099811883E-2</v>
      </c>
      <c r="K151" s="126">
        <f t="shared" ca="1" si="67"/>
        <v>8.80328069325165E-2</v>
      </c>
      <c r="L151" s="126">
        <f t="shared" ca="1" si="68"/>
        <v>7.8751918633800252E-2</v>
      </c>
      <c r="M151" s="126">
        <f t="shared" ca="1" si="69"/>
        <v>8.8653836884485332E-2</v>
      </c>
      <c r="N151" s="126">
        <f t="shared" ca="1" si="70"/>
        <v>0.1079113905566553</v>
      </c>
      <c r="O151" s="126">
        <f t="shared" ca="1" si="71"/>
        <v>9.8787864836669723E-2</v>
      </c>
      <c r="P151" s="126">
        <f t="shared" ca="1" si="72"/>
        <v>9.8365485523362245E-2</v>
      </c>
      <c r="Q151" s="126">
        <f t="shared" ca="1" si="73"/>
        <v>0.10598753268851081</v>
      </c>
    </row>
    <row r="152" spans="1:17" ht="12" customHeight="1" x14ac:dyDescent="0.2">
      <c r="A152" s="124" t="s">
        <v>150</v>
      </c>
      <c r="B152" s="125" t="s">
        <v>115</v>
      </c>
      <c r="C152" s="126">
        <f t="shared" ca="1" si="59"/>
        <v>0.39549115987357075</v>
      </c>
      <c r="D152" s="126">
        <f t="shared" ca="1" si="60"/>
        <v>0.3915866661343943</v>
      </c>
      <c r="E152" s="126">
        <f t="shared" ca="1" si="61"/>
        <v>0.41452508503897317</v>
      </c>
      <c r="F152" s="126">
        <f t="shared" ca="1" si="62"/>
        <v>0.41471163136561534</v>
      </c>
      <c r="G152" s="126">
        <f t="shared" ca="1" si="63"/>
        <v>0.43301926696665899</v>
      </c>
      <c r="H152" s="126">
        <f t="shared" ca="1" si="64"/>
        <v>0.43116453360847434</v>
      </c>
      <c r="I152" s="126">
        <f t="shared" ca="1" si="65"/>
        <v>0.44196108370477288</v>
      </c>
      <c r="J152" s="126">
        <f t="shared" ca="1" si="66"/>
        <v>0.45944919135618945</v>
      </c>
      <c r="K152" s="126">
        <f t="shared" ca="1" si="67"/>
        <v>0.48387228018005951</v>
      </c>
      <c r="L152" s="126">
        <f t="shared" ca="1" si="68"/>
        <v>0.50774523027931839</v>
      </c>
      <c r="M152" s="126">
        <f t="shared" ca="1" si="69"/>
        <v>0.51954427659165547</v>
      </c>
      <c r="N152" s="126">
        <f t="shared" ca="1" si="70"/>
        <v>0.52614527149114887</v>
      </c>
      <c r="O152" s="126">
        <f t="shared" ca="1" si="71"/>
        <v>0.53697284467219464</v>
      </c>
      <c r="P152" s="126">
        <f t="shared" ca="1" si="72"/>
        <v>0.54598943490740981</v>
      </c>
      <c r="Q152" s="126">
        <f t="shared" ca="1" si="73"/>
        <v>0.54640924945245373</v>
      </c>
    </row>
    <row r="153" spans="1:17" ht="12" customHeight="1" x14ac:dyDescent="0.2">
      <c r="A153" s="124" t="s">
        <v>151</v>
      </c>
      <c r="B153" s="125" t="s">
        <v>109</v>
      </c>
      <c r="C153" s="126">
        <f t="shared" ca="1" si="59"/>
        <v>0.46629926764826019</v>
      </c>
      <c r="D153" s="126">
        <f t="shared" ca="1" si="60"/>
        <v>0.50739239748840959</v>
      </c>
      <c r="E153" s="126">
        <f t="shared" ca="1" si="61"/>
        <v>0.54181153961671413</v>
      </c>
      <c r="F153" s="126">
        <f t="shared" ca="1" si="62"/>
        <v>0.56151182112416909</v>
      </c>
      <c r="G153" s="126">
        <f t="shared" ca="1" si="63"/>
        <v>0.57591884716570418</v>
      </c>
      <c r="H153" s="126">
        <f t="shared" ca="1" si="64"/>
        <v>0.61290850206917336</v>
      </c>
      <c r="I153" s="126">
        <f t="shared" ca="1" si="65"/>
        <v>0.59117742097564518</v>
      </c>
      <c r="J153" s="126">
        <f t="shared" ca="1" si="66"/>
        <v>0.6014924884308599</v>
      </c>
      <c r="K153" s="126">
        <f t="shared" ca="1" si="67"/>
        <v>0.6274441112728234</v>
      </c>
      <c r="L153" s="126">
        <f t="shared" ca="1" si="68"/>
        <v>0.63545908849974564</v>
      </c>
      <c r="M153" s="126">
        <f t="shared" ca="1" si="69"/>
        <v>0.64560750011350387</v>
      </c>
      <c r="N153" s="126">
        <f t="shared" ca="1" si="70"/>
        <v>0.65387492000016434</v>
      </c>
      <c r="O153" s="126">
        <f t="shared" ca="1" si="71"/>
        <v>0.65527876280833686</v>
      </c>
      <c r="P153" s="126">
        <f t="shared" ca="1" si="72"/>
        <v>0.65849495768380018</v>
      </c>
      <c r="Q153" s="126">
        <f t="shared" ca="1" si="73"/>
        <v>0.65378336406292537</v>
      </c>
    </row>
    <row r="154" spans="1:17" ht="12" customHeight="1" x14ac:dyDescent="0.2">
      <c r="A154" s="150" t="s">
        <v>152</v>
      </c>
      <c r="B154" s="128" t="s">
        <v>106</v>
      </c>
      <c r="C154" s="129">
        <f t="shared" ca="1" si="59"/>
        <v>7.2812280847945081E-3</v>
      </c>
      <c r="D154" s="129">
        <f t="shared" ca="1" si="60"/>
        <v>7.5121161966150811E-3</v>
      </c>
      <c r="E154" s="129">
        <f t="shared" ca="1" si="61"/>
        <v>8.5459663658178434E-3</v>
      </c>
      <c r="F154" s="129">
        <f t="shared" ca="1" si="62"/>
        <v>1.0000303226393399E-2</v>
      </c>
      <c r="G154" s="129">
        <f t="shared" ca="1" si="63"/>
        <v>2.4222025701054459E-2</v>
      </c>
      <c r="H154" s="129">
        <f t="shared" ca="1" si="64"/>
        <v>2.8942731501807463E-2</v>
      </c>
      <c r="I154" s="129">
        <f t="shared" ca="1" si="65"/>
        <v>3.1991297209249217E-2</v>
      </c>
      <c r="J154" s="129">
        <f t="shared" ca="1" si="66"/>
        <v>3.6731790199819446E-2</v>
      </c>
      <c r="K154" s="129">
        <f t="shared" ca="1" si="67"/>
        <v>3.8943286005491504E-2</v>
      </c>
      <c r="L154" s="129">
        <f t="shared" ca="1" si="68"/>
        <v>4.7179427682204997E-2</v>
      </c>
      <c r="M154" s="129">
        <f t="shared" ca="1" si="69"/>
        <v>5.4715913188962538E-2</v>
      </c>
      <c r="N154" s="129">
        <f t="shared" ca="1" si="70"/>
        <v>6.1992345239775967E-2</v>
      </c>
      <c r="O154" s="129">
        <f t="shared" ca="1" si="71"/>
        <v>6.707877907410334E-2</v>
      </c>
      <c r="P154" s="129">
        <f t="shared" ca="1" si="72"/>
        <v>6.9016383911405396E-2</v>
      </c>
      <c r="Q154" s="129">
        <f t="shared" ca="1" si="73"/>
        <v>7.5149106939576243E-2</v>
      </c>
    </row>
    <row r="155" spans="1:17" ht="12" customHeight="1" x14ac:dyDescent="0.2">
      <c r="A155" s="151" t="s">
        <v>153</v>
      </c>
      <c r="B155" s="130" t="s">
        <v>99</v>
      </c>
      <c r="C155" s="131">
        <f t="shared" ca="1" si="59"/>
        <v>0.25596827942221695</v>
      </c>
      <c r="D155" s="131">
        <f t="shared" ca="1" si="60"/>
        <v>0.2890900077719265</v>
      </c>
      <c r="E155" s="131">
        <f t="shared" ca="1" si="61"/>
        <v>0.28525521551214561</v>
      </c>
      <c r="F155" s="131">
        <f t="shared" ca="1" si="62"/>
        <v>0.29401933549020037</v>
      </c>
      <c r="G155" s="131">
        <f t="shared" ca="1" si="63"/>
        <v>0.310257829789927</v>
      </c>
      <c r="H155" s="131">
        <f t="shared" ca="1" si="64"/>
        <v>0.31997710353258979</v>
      </c>
      <c r="I155" s="131">
        <f t="shared" ca="1" si="65"/>
        <v>0.33108764117570039</v>
      </c>
      <c r="J155" s="131">
        <f t="shared" ca="1" si="66"/>
        <v>0.3366745686265385</v>
      </c>
      <c r="K155" s="131">
        <f t="shared" ca="1" si="67"/>
        <v>0.32723256815961066</v>
      </c>
      <c r="L155" s="131">
        <f t="shared" ca="1" si="68"/>
        <v>0.32530896798468623</v>
      </c>
      <c r="M155" s="131">
        <f t="shared" ca="1" si="69"/>
        <v>0.30965622995832731</v>
      </c>
      <c r="N155" s="131">
        <f t="shared" ca="1" si="70"/>
        <v>0.34446639783474831</v>
      </c>
      <c r="O155" s="131">
        <f t="shared" ca="1" si="71"/>
        <v>0.34241445348486033</v>
      </c>
      <c r="P155" s="131">
        <f t="shared" ca="1" si="72"/>
        <v>0.33976392341778922</v>
      </c>
      <c r="Q155" s="131">
        <f t="shared" ca="1" si="73"/>
        <v>0.3449850589517035</v>
      </c>
    </row>
    <row r="156" spans="1:17" ht="12" customHeight="1" x14ac:dyDescent="0.2">
      <c r="A156" s="152" t="s">
        <v>154</v>
      </c>
      <c r="B156" s="122" t="s">
        <v>155</v>
      </c>
      <c r="C156" s="153" t="str">
        <f t="shared" ca="1" si="59"/>
        <v/>
      </c>
      <c r="D156" s="153">
        <f t="shared" ca="1" si="60"/>
        <v>0.53895537053968356</v>
      </c>
      <c r="E156" s="153">
        <f t="shared" ca="1" si="61"/>
        <v>0.52084750374098754</v>
      </c>
      <c r="F156" s="153">
        <f t="shared" ca="1" si="62"/>
        <v>0.50123818232480011</v>
      </c>
      <c r="G156" s="153">
        <f t="shared" ca="1" si="63"/>
        <v>0.46810766285570454</v>
      </c>
      <c r="H156" s="153">
        <f t="shared" ca="1" si="64"/>
        <v>0.6253409737677047</v>
      </c>
      <c r="I156" s="153">
        <f t="shared" ca="1" si="65"/>
        <v>0.76638676098419478</v>
      </c>
      <c r="J156" s="153">
        <f t="shared" ca="1" si="66"/>
        <v>0.81438187555902841</v>
      </c>
      <c r="K156" s="153">
        <f t="shared" ca="1" si="67"/>
        <v>0.79852862122184265</v>
      </c>
      <c r="L156" s="153">
        <f t="shared" ca="1" si="68"/>
        <v>0.68630787526013548</v>
      </c>
      <c r="M156" s="153">
        <f t="shared" ca="1" si="69"/>
        <v>0.67664222153763176</v>
      </c>
      <c r="N156" s="153">
        <f t="shared" ca="1" si="70"/>
        <v>0.68604143231008896</v>
      </c>
      <c r="O156" s="153">
        <f t="shared" ca="1" si="71"/>
        <v>0.69220104432691065</v>
      </c>
      <c r="P156" s="153">
        <f t="shared" ca="1" si="72"/>
        <v>0.65758897142936557</v>
      </c>
      <c r="Q156" s="153">
        <f t="shared" ca="1" si="73"/>
        <v>0.64475717311262026</v>
      </c>
    </row>
    <row r="157" spans="1:17" ht="12" customHeight="1" x14ac:dyDescent="0.2">
      <c r="A157" s="121" t="s">
        <v>156</v>
      </c>
      <c r="B157" s="122" t="s">
        <v>157</v>
      </c>
      <c r="C157" s="154">
        <f t="shared" ca="1" si="59"/>
        <v>0.33138102306875239</v>
      </c>
      <c r="D157" s="136">
        <f t="shared" ca="1" si="60"/>
        <v>0.37756764533685711</v>
      </c>
      <c r="E157" s="136">
        <f t="shared" ca="1" si="61"/>
        <v>0.3096394580052082</v>
      </c>
      <c r="F157" s="136">
        <f t="shared" ca="1" si="62"/>
        <v>0.33149724766046668</v>
      </c>
      <c r="G157" s="136">
        <f t="shared" ca="1" si="63"/>
        <v>0.37055798755177605</v>
      </c>
      <c r="H157" s="136">
        <f t="shared" ca="1" si="64"/>
        <v>0.34729803772971451</v>
      </c>
      <c r="I157" s="136">
        <f t="shared" ca="1" si="65"/>
        <v>0.31256558799567602</v>
      </c>
      <c r="J157" s="136">
        <f t="shared" ca="1" si="66"/>
        <v>0.31427280286990722</v>
      </c>
      <c r="K157" s="136">
        <f t="shared" ca="1" si="67"/>
        <v>0.39099668949006461</v>
      </c>
      <c r="L157" s="136">
        <f t="shared" ca="1" si="68"/>
        <v>0.37765932465770874</v>
      </c>
      <c r="M157" s="136">
        <f t="shared" ca="1" si="69"/>
        <v>0.30976742612705432</v>
      </c>
      <c r="N157" s="136">
        <f t="shared" ca="1" si="70"/>
        <v>0.34554434412118734</v>
      </c>
      <c r="O157" s="136">
        <f t="shared" ca="1" si="71"/>
        <v>0.32452440895333506</v>
      </c>
      <c r="P157" s="136">
        <f t="shared" ca="1" si="72"/>
        <v>0.24205665618570765</v>
      </c>
      <c r="Q157" s="136">
        <f t="shared" ca="1" si="73"/>
        <v>0.22712633676156449</v>
      </c>
    </row>
    <row r="158" spans="1:17" ht="12" customHeight="1" x14ac:dyDescent="0.2">
      <c r="A158" s="124" t="s">
        <v>158</v>
      </c>
      <c r="B158" s="125" t="s">
        <v>93</v>
      </c>
      <c r="C158" s="135">
        <f t="shared" ca="1" si="59"/>
        <v>0.14027458047755578</v>
      </c>
      <c r="D158" s="135">
        <f t="shared" ca="1" si="60"/>
        <v>0.15562679732450299</v>
      </c>
      <c r="E158" s="135">
        <f t="shared" ca="1" si="61"/>
        <v>0.15758488740617729</v>
      </c>
      <c r="F158" s="135">
        <f t="shared" ca="1" si="62"/>
        <v>0.13188620012479843</v>
      </c>
      <c r="G158" s="135">
        <f t="shared" ca="1" si="63"/>
        <v>0.16729793847457874</v>
      </c>
      <c r="H158" s="135">
        <f t="shared" ca="1" si="64"/>
        <v>0.26503278508816064</v>
      </c>
      <c r="I158" s="135">
        <f t="shared" ca="1" si="65"/>
        <v>0.23195946856446156</v>
      </c>
      <c r="J158" s="135">
        <f t="shared" ca="1" si="66"/>
        <v>0.21088837320668777</v>
      </c>
      <c r="K158" s="135">
        <f t="shared" ca="1" si="67"/>
        <v>0.23204983540887375</v>
      </c>
      <c r="L158" s="135">
        <f t="shared" ca="1" si="68"/>
        <v>0.25145055998918547</v>
      </c>
      <c r="M158" s="135">
        <f t="shared" ca="1" si="69"/>
        <v>0.28844371215545744</v>
      </c>
      <c r="N158" s="135">
        <f t="shared" ca="1" si="70"/>
        <v>0.26929386356382606</v>
      </c>
      <c r="O158" s="135">
        <f t="shared" ca="1" si="71"/>
        <v>0.25078859024884265</v>
      </c>
      <c r="P158" s="135">
        <f t="shared" ca="1" si="72"/>
        <v>0.24895772710583003</v>
      </c>
      <c r="Q158" s="135">
        <f t="shared" ca="1" si="73"/>
        <v>0.24294412479104563</v>
      </c>
    </row>
    <row r="159" spans="1:17" ht="14.25" customHeight="1" x14ac:dyDescent="0.2">
      <c r="A159" s="124" t="s">
        <v>159</v>
      </c>
      <c r="B159" s="134" t="s">
        <v>92</v>
      </c>
      <c r="C159" s="135">
        <f t="shared" ca="1" si="59"/>
        <v>0.23307858864676909</v>
      </c>
      <c r="D159" s="135">
        <f t="shared" ca="1" si="60"/>
        <v>0.24681351062793311</v>
      </c>
      <c r="E159" s="135">
        <f t="shared" ca="1" si="61"/>
        <v>0.24917236525196015</v>
      </c>
      <c r="F159" s="135">
        <f t="shared" ca="1" si="62"/>
        <v>0.22491250196721449</v>
      </c>
      <c r="G159" s="135">
        <f t="shared" ca="1" si="63"/>
        <v>0.24641810837901981</v>
      </c>
      <c r="H159" s="135">
        <f t="shared" ca="1" si="64"/>
        <v>0.29207472902608617</v>
      </c>
      <c r="I159" s="135">
        <f t="shared" ca="1" si="65"/>
        <v>0.26503499323305613</v>
      </c>
      <c r="J159" s="135">
        <f t="shared" ca="1" si="66"/>
        <v>0.27338339504168663</v>
      </c>
      <c r="K159" s="135">
        <f t="shared" ca="1" si="67"/>
        <v>0.29594754643034171</v>
      </c>
      <c r="L159" s="135">
        <f t="shared" ca="1" si="68"/>
        <v>0.31762456802448502</v>
      </c>
      <c r="M159" s="135">
        <f t="shared" ca="1" si="69"/>
        <v>0.34990519055714026</v>
      </c>
      <c r="N159" s="135">
        <f t="shared" ca="1" si="70"/>
        <v>0.34473526201305749</v>
      </c>
      <c r="O159" s="135">
        <f t="shared" ca="1" si="71"/>
        <v>0.30923581440402559</v>
      </c>
      <c r="P159" s="135">
        <f t="shared" ca="1" si="72"/>
        <v>0.36300569859542064</v>
      </c>
      <c r="Q159" s="135">
        <f t="shared" ca="1" si="73"/>
        <v>0.32228011883408936</v>
      </c>
    </row>
    <row r="160" spans="1:17" ht="12" customHeight="1" x14ac:dyDescent="0.2">
      <c r="A160" s="124" t="s">
        <v>160</v>
      </c>
      <c r="B160" s="125" t="s">
        <v>94</v>
      </c>
      <c r="C160" s="135">
        <f t="shared" ca="1" si="59"/>
        <v>0.1763375204058116</v>
      </c>
      <c r="D160" s="135">
        <f t="shared" ca="1" si="60"/>
        <v>0.1701824600485517</v>
      </c>
      <c r="E160" s="135">
        <f t="shared" ca="1" si="61"/>
        <v>0.15209555725828058</v>
      </c>
      <c r="F160" s="135">
        <f t="shared" ca="1" si="62"/>
        <v>0.14604136151221597</v>
      </c>
      <c r="G160" s="135">
        <f t="shared" ca="1" si="63"/>
        <v>0.15039119595457187</v>
      </c>
      <c r="H160" s="135">
        <f t="shared" ca="1" si="64"/>
        <v>0.15353305572015677</v>
      </c>
      <c r="I160" s="135">
        <f t="shared" ca="1" si="65"/>
        <v>0.14388307518232907</v>
      </c>
      <c r="J160" s="135">
        <f t="shared" ca="1" si="66"/>
        <v>0.12008827007994566</v>
      </c>
      <c r="K160" s="135">
        <f t="shared" ca="1" si="67"/>
        <v>0.12127196086513337</v>
      </c>
      <c r="L160" s="135">
        <f t="shared" ca="1" si="68"/>
        <v>0.12642744661758504</v>
      </c>
      <c r="M160" s="135">
        <f t="shared" ca="1" si="69"/>
        <v>0.12263532586536671</v>
      </c>
      <c r="N160" s="135">
        <f t="shared" ca="1" si="70"/>
        <v>0.12085139237230917</v>
      </c>
      <c r="O160" s="135">
        <f t="shared" ca="1" si="71"/>
        <v>0.11675162216830243</v>
      </c>
      <c r="P160" s="135">
        <f t="shared" ca="1" si="72"/>
        <v>9.5640541849310187E-2</v>
      </c>
      <c r="Q160" s="135">
        <f t="shared" ca="1" si="73"/>
        <v>9.578356786662004E-2</v>
      </c>
    </row>
    <row r="161" spans="1:17" ht="15" customHeight="1" x14ac:dyDescent="0.2">
      <c r="A161" s="137" t="s">
        <v>161</v>
      </c>
      <c r="B161" s="138" t="s">
        <v>177</v>
      </c>
      <c r="C161" s="139">
        <f t="shared" ca="1" si="59"/>
        <v>0.51857090943650863</v>
      </c>
      <c r="D161" s="139">
        <f t="shared" ca="1" si="60"/>
        <v>0.49489917473665029</v>
      </c>
      <c r="E161" s="139">
        <f t="shared" ca="1" si="61"/>
        <v>0.48925720403434236</v>
      </c>
      <c r="F161" s="139">
        <f t="shared" ca="1" si="62"/>
        <v>0.49214313704902402</v>
      </c>
      <c r="G161" s="139">
        <f t="shared" ca="1" si="63"/>
        <v>0.47794351117685258</v>
      </c>
      <c r="H161" s="139">
        <f t="shared" ca="1" si="64"/>
        <v>0.47760723243798003</v>
      </c>
      <c r="I161" s="139">
        <f t="shared" ca="1" si="65"/>
        <v>0.4554903812663727</v>
      </c>
      <c r="J161" s="139">
        <f t="shared" ca="1" si="66"/>
        <v>0.44682990705717601</v>
      </c>
      <c r="K161" s="139">
        <f t="shared" ca="1" si="67"/>
        <v>0.49341033445638532</v>
      </c>
      <c r="L161" s="139">
        <f t="shared" ca="1" si="68"/>
        <v>0.48243086787970074</v>
      </c>
      <c r="M161" s="139">
        <f t="shared" ca="1" si="69"/>
        <v>0.51815725563940263</v>
      </c>
      <c r="N161" s="139">
        <f t="shared" ca="1" si="70"/>
        <v>0.46725126317145688</v>
      </c>
      <c r="O161" s="139">
        <f t="shared" ca="1" si="71"/>
        <v>0.51785211841639578</v>
      </c>
      <c r="P161" s="139">
        <f t="shared" ca="1" si="72"/>
        <v>0.5053079647246127</v>
      </c>
      <c r="Q161" s="139">
        <f t="shared" ca="1" si="73"/>
        <v>0.58261658020320917</v>
      </c>
    </row>
  </sheetData>
  <pageMargins left="0.7" right="0.7" top="0.75" bottom="0.75" header="0.3" footer="0.3"/>
  <pageSetup paperSize="9" scale="56"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85</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7.8083722456917544</v>
      </c>
      <c r="D7" s="51">
        <v>7.9343387260245999</v>
      </c>
      <c r="E7" s="51">
        <v>8.0871879368206727</v>
      </c>
      <c r="F7" s="51">
        <v>8.3411334104737982</v>
      </c>
      <c r="G7" s="51">
        <v>8.7012119256339968</v>
      </c>
      <c r="H7" s="51">
        <v>8.8124237916430967</v>
      </c>
      <c r="I7" s="51">
        <v>8.9350293899739341</v>
      </c>
      <c r="J7" s="51">
        <v>8.9385938392821487</v>
      </c>
      <c r="K7" s="51">
        <v>9.007451287365738</v>
      </c>
      <c r="L7" s="51">
        <v>9.0053694196776775</v>
      </c>
      <c r="M7" s="51">
        <v>9.1166844617579823</v>
      </c>
      <c r="N7" s="51">
        <v>8.9459724527232112</v>
      </c>
      <c r="O7" s="51">
        <v>8.9365447695381235</v>
      </c>
      <c r="P7" s="51">
        <v>8.9043661194719732</v>
      </c>
      <c r="Q7" s="51">
        <v>8.9549299791693802</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3.8033935885776868</v>
      </c>
      <c r="D8" s="51">
        <v>4.6284604377343053</v>
      </c>
      <c r="E8" s="51">
        <v>4.6735708583341466</v>
      </c>
      <c r="F8" s="51">
        <v>4.8160189855665552</v>
      </c>
      <c r="G8" s="51">
        <v>5.3608911112547455</v>
      </c>
      <c r="H8" s="51">
        <v>5.907763974167489</v>
      </c>
      <c r="I8" s="51">
        <v>5.7599605355965799</v>
      </c>
      <c r="J8" s="51">
        <v>5.7137084333980663</v>
      </c>
      <c r="K8" s="51">
        <v>6.4243721138610983</v>
      </c>
      <c r="L8" s="51">
        <v>7.1657118296172415</v>
      </c>
      <c r="M8" s="51">
        <v>7.0563903183938805</v>
      </c>
      <c r="N8" s="51">
        <v>7.8060641900379855</v>
      </c>
      <c r="O8" s="51">
        <v>10.90736704503446</v>
      </c>
      <c r="P8" s="51">
        <v>15.89549030574177</v>
      </c>
      <c r="Q8" s="51">
        <v>17.821783245741596</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0.79097162510748054</v>
      </c>
      <c r="D9" s="51">
        <v>1.5217540842648323</v>
      </c>
      <c r="E9" s="51">
        <v>1.8154772141014617</v>
      </c>
      <c r="F9" s="51">
        <v>1.7971625107480653</v>
      </c>
      <c r="G9" s="51">
        <v>1.7223559759243334</v>
      </c>
      <c r="H9" s="51">
        <v>1.7468615649183143</v>
      </c>
      <c r="I9" s="51">
        <v>1.8184006878761823</v>
      </c>
      <c r="J9" s="51">
        <v>2.2135855546001717</v>
      </c>
      <c r="K9" s="51">
        <v>3.2912295786758383</v>
      </c>
      <c r="L9" s="51">
        <v>6.340326741186586</v>
      </c>
      <c r="M9" s="51">
        <v>8.1462596732588128</v>
      </c>
      <c r="N9" s="51">
        <v>8.918400687876181</v>
      </c>
      <c r="O9" s="51">
        <v>8.6232158211521917</v>
      </c>
      <c r="P9" s="51">
        <v>9.3261392949269126</v>
      </c>
      <c r="Q9" s="51">
        <v>10.294496990541703</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0</v>
      </c>
      <c r="H10" s="51">
        <v>0</v>
      </c>
      <c r="I10" s="51">
        <v>0</v>
      </c>
      <c r="J10" s="51">
        <v>0</v>
      </c>
      <c r="K10" s="51">
        <v>0</v>
      </c>
      <c r="L10" s="51">
        <v>0.16801375752364572</v>
      </c>
      <c r="M10" s="51">
        <v>1.8061908856405846</v>
      </c>
      <c r="N10" s="51">
        <v>2.078245915735168</v>
      </c>
      <c r="O10" s="51">
        <v>2.1590713671539121</v>
      </c>
      <c r="P10" s="51">
        <v>4.4723989681857264</v>
      </c>
      <c r="Q10" s="51">
        <v>8.1831470335339649</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3.6607910576096305</v>
      </c>
      <c r="D11" s="51">
        <v>3.969303525365433</v>
      </c>
      <c r="E11" s="51">
        <v>4.7477214101461716</v>
      </c>
      <c r="F11" s="51">
        <v>5.3883920894239052</v>
      </c>
      <c r="G11" s="51">
        <v>5.9886500429922584</v>
      </c>
      <c r="H11" s="51">
        <v>6.7226999140154788</v>
      </c>
      <c r="I11" s="51">
        <v>7.234737747205501</v>
      </c>
      <c r="J11" s="51">
        <v>8.1185230830507749</v>
      </c>
      <c r="K11" s="51">
        <v>8.7887004839388183</v>
      </c>
      <c r="L11" s="51">
        <v>8.4506451441356489</v>
      </c>
      <c r="M11" s="51">
        <v>8.7040208178408562</v>
      </c>
      <c r="N11" s="51">
        <v>9.197237698432998</v>
      </c>
      <c r="O11" s="51">
        <v>10.025950621468491</v>
      </c>
      <c r="P11" s="51">
        <v>10.414760951367466</v>
      </c>
      <c r="Q11" s="51">
        <v>10.631140513879361</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16.063528516986551</v>
      </c>
      <c r="D12" s="53">
        <v>18.053856773389171</v>
      </c>
      <c r="E12" s="53">
        <v>19.323957419402454</v>
      </c>
      <c r="F12" s="53">
        <v>20.342706996212325</v>
      </c>
      <c r="G12" s="53">
        <v>21.773109055805335</v>
      </c>
      <c r="H12" s="53">
        <v>23.18974924474438</v>
      </c>
      <c r="I12" s="53">
        <v>23.748128360652196</v>
      </c>
      <c r="J12" s="53">
        <v>24.98441091033116</v>
      </c>
      <c r="K12" s="53">
        <v>27.511753463841494</v>
      </c>
      <c r="L12" s="53">
        <v>31.1300668921408</v>
      </c>
      <c r="M12" s="53">
        <v>34.829546156892121</v>
      </c>
      <c r="N12" s="53">
        <v>36.945920944805543</v>
      </c>
      <c r="O12" s="53">
        <v>40.652149624347182</v>
      </c>
      <c r="P12" s="53">
        <v>49.013155639693849</v>
      </c>
      <c r="Q12" s="53">
        <v>55.885497762866002</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580.96904557179698</v>
      </c>
      <c r="D15" s="53">
        <v>567.92244196044703</v>
      </c>
      <c r="E15" s="53">
        <v>609.16423043852103</v>
      </c>
      <c r="F15" s="53">
        <v>615.60361134995696</v>
      </c>
      <c r="G15" s="53">
        <v>607.9542562338778</v>
      </c>
      <c r="H15" s="53">
        <v>564.8754084264832</v>
      </c>
      <c r="I15" s="53">
        <v>627.20464316423045</v>
      </c>
      <c r="J15" s="53">
        <v>613.13344797936361</v>
      </c>
      <c r="K15" s="53">
        <v>590.38443680137584</v>
      </c>
      <c r="L15" s="53">
        <v>584.19501289767845</v>
      </c>
      <c r="M15" s="53">
        <v>584.5388650042994</v>
      </c>
      <c r="N15" s="53">
        <v>596.21874462596713</v>
      </c>
      <c r="O15" s="53">
        <v>609.07506448839206</v>
      </c>
      <c r="P15" s="53">
        <v>608.50077386070518</v>
      </c>
      <c r="Q15" s="53">
        <v>612.06096302665526</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2.7649542844708063E-2</v>
      </c>
      <c r="D16" s="56">
        <v>3.178929980486056E-2</v>
      </c>
      <c r="E16" s="56">
        <v>3.172208158954385E-2</v>
      </c>
      <c r="F16" s="56">
        <v>3.3045139146605736E-2</v>
      </c>
      <c r="G16" s="56">
        <v>3.5813729129366104E-2</v>
      </c>
      <c r="H16" s="56">
        <v>4.1052856787201518E-2</v>
      </c>
      <c r="I16" s="56">
        <v>3.7863444761574994E-2</v>
      </c>
      <c r="J16" s="56">
        <v>4.0748732584512448E-2</v>
      </c>
      <c r="K16" s="56">
        <v>4.6599726803261458E-2</v>
      </c>
      <c r="L16" s="56">
        <v>5.3287115098316011E-2</v>
      </c>
      <c r="M16" s="56">
        <v>5.9584654232761651E-2</v>
      </c>
      <c r="N16" s="56">
        <v>6.1967057020294217E-2</v>
      </c>
      <c r="O16" s="56">
        <v>6.6744071452824918E-2</v>
      </c>
      <c r="P16" s="56">
        <v>8.0547400669228539E-2</v>
      </c>
      <c r="Q16" s="56">
        <v>9.1307077462530778E-2</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1.3207222699914014E-5</v>
      </c>
      <c r="H19" s="51">
        <v>2.7669819432502147E-5</v>
      </c>
      <c r="I19" s="51">
        <v>4.3826311263972479E-5</v>
      </c>
      <c r="J19" s="51">
        <v>6.5348237317282889E-5</v>
      </c>
      <c r="K19" s="51">
        <v>4.2282889079965608E-4</v>
      </c>
      <c r="L19" s="51">
        <v>4.0489251934651763E-3</v>
      </c>
      <c r="M19" s="51">
        <v>6.7691315563198629E-3</v>
      </c>
      <c r="N19" s="51">
        <v>9.3401891659501291E-3</v>
      </c>
      <c r="O19" s="51">
        <v>1.8818245915735166E-2</v>
      </c>
      <c r="P19" s="51">
        <v>2.6555735167669823E-2</v>
      </c>
      <c r="Q19" s="51">
        <v>3.6573688736027517E-2</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0.92708620808254516</v>
      </c>
      <c r="D20" s="51">
        <v>1.1623829664660361</v>
      </c>
      <c r="E20" s="51">
        <v>1.3643348409286329</v>
      </c>
      <c r="F20" s="51">
        <v>1.5015279363714531</v>
      </c>
      <c r="G20" s="51">
        <v>1.4961934307824589</v>
      </c>
      <c r="H20" s="51">
        <v>1.5532591487532244</v>
      </c>
      <c r="I20" s="51">
        <v>1.7472381599312123</v>
      </c>
      <c r="J20" s="51">
        <v>2.1150937231298368</v>
      </c>
      <c r="K20" s="51">
        <v>2.1761819088564058</v>
      </c>
      <c r="L20" s="51">
        <v>2.4054347377472056</v>
      </c>
      <c r="M20" s="51">
        <v>2.4823314703353394</v>
      </c>
      <c r="N20" s="51">
        <v>2.8529476870163371</v>
      </c>
      <c r="O20" s="51">
        <v>3.0716949613069646</v>
      </c>
      <c r="P20" s="51">
        <v>3.3089387360275149</v>
      </c>
      <c r="Q20" s="51">
        <v>3.4497361994840929</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0.52234761631795168</v>
      </c>
      <c r="D22" s="51">
        <v>0.54134207509314991</v>
      </c>
      <c r="E22" s="51">
        <v>0.51095094105283279</v>
      </c>
      <c r="F22" s="51">
        <v>44.850105904270563</v>
      </c>
      <c r="G22" s="51">
        <v>44.891893713576003</v>
      </c>
      <c r="H22" s="51">
        <v>42.185163060093622</v>
      </c>
      <c r="I22" s="57">
        <v>41.224494791999668</v>
      </c>
      <c r="J22" s="51">
        <v>45.69</v>
      </c>
      <c r="K22" s="51">
        <v>47.26</v>
      </c>
      <c r="L22" s="51">
        <v>53.370000000000005</v>
      </c>
      <c r="M22" s="51">
        <v>68.570700487245929</v>
      </c>
      <c r="N22" s="51">
        <v>81.038635783892431</v>
      </c>
      <c r="O22" s="51">
        <v>87.015999808923297</v>
      </c>
      <c r="P22" s="51">
        <v>110.25689746345662</v>
      </c>
      <c r="Q22" s="51">
        <v>119.39680284989758</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3.58</v>
      </c>
      <c r="K23" s="61">
        <v>9.8500000000000014</v>
      </c>
      <c r="L23" s="61">
        <v>28.96</v>
      </c>
      <c r="M23" s="61">
        <v>41.370700487245934</v>
      </c>
      <c r="N23" s="61">
        <v>43.508635783892423</v>
      </c>
      <c r="O23" s="61">
        <v>19.34016924620235</v>
      </c>
      <c r="P23" s="61">
        <v>9.2568974634566192</v>
      </c>
      <c r="Q23" s="61">
        <v>10.528641666188976</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42.11</v>
      </c>
      <c r="K24" s="61">
        <v>34.33</v>
      </c>
      <c r="L24" s="61">
        <v>24.41</v>
      </c>
      <c r="M24" s="61">
        <v>27.2</v>
      </c>
      <c r="N24" s="61">
        <v>37.53</v>
      </c>
      <c r="O24" s="61">
        <v>66.89</v>
      </c>
      <c r="P24" s="61">
        <v>101</v>
      </c>
      <c r="Q24" s="61">
        <v>108.86816118370861</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3.08</v>
      </c>
      <c r="L26" s="61">
        <v>0</v>
      </c>
      <c r="M26" s="61">
        <v>0</v>
      </c>
      <c r="N26" s="61">
        <v>0</v>
      </c>
      <c r="O26" s="61">
        <v>0.78583056272094587</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0.16371108473298079</v>
      </c>
      <c r="K27" s="51">
        <v>0.20496043926674901</v>
      </c>
      <c r="L27" s="51">
        <v>0.1550995736960985</v>
      </c>
      <c r="M27" s="51">
        <v>0.11249421644019719</v>
      </c>
      <c r="N27" s="51">
        <v>5.3123551674119085E-2</v>
      </c>
      <c r="O27" s="51">
        <v>5.2757621533146448E-2</v>
      </c>
      <c r="P27" s="51">
        <v>4.7824559328972782E-3</v>
      </c>
      <c r="Q27" s="51">
        <v>0.16059245055907923</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2.8400631365243147</v>
      </c>
      <c r="D29" s="53">
        <v>3.4472994912582404</v>
      </c>
      <c r="E29" s="53">
        <v>3.921788043374415</v>
      </c>
      <c r="F29" s="53">
        <v>48.603925745199199</v>
      </c>
      <c r="G29" s="53">
        <v>48.63244332664565</v>
      </c>
      <c r="H29" s="53">
        <v>46.068449281073846</v>
      </c>
      <c r="I29" s="63">
        <v>45.592809323384017</v>
      </c>
      <c r="J29" s="53">
        <v>54.558061049011172</v>
      </c>
      <c r="K29" s="53">
        <v>62.552568916595014</v>
      </c>
      <c r="L29" s="53">
        <v>88.363831470335327</v>
      </c>
      <c r="M29" s="53">
        <v>116.18107530811182</v>
      </c>
      <c r="N29" s="53">
        <v>131.72634173115546</v>
      </c>
      <c r="O29" s="53">
        <v>114.12949768797174</v>
      </c>
      <c r="P29" s="53">
        <v>127.91892044282038</v>
      </c>
      <c r="Q29" s="53">
        <v>138.73265345847696</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2246.5630342514569</v>
      </c>
      <c r="D32" s="53">
        <v>2370.7457434092871</v>
      </c>
      <c r="E32" s="53">
        <v>2270.9574532024458</v>
      </c>
      <c r="F32" s="53">
        <v>2224.1317830194898</v>
      </c>
      <c r="G32" s="53">
        <v>2254.5832962128593</v>
      </c>
      <c r="H32" s="53">
        <v>2080.2740156697241</v>
      </c>
      <c r="I32" s="53">
        <v>2197.0964746076106</v>
      </c>
      <c r="J32" s="53">
        <v>2331.7715150400213</v>
      </c>
      <c r="K32" s="53">
        <v>2228.4729946477314</v>
      </c>
      <c r="L32" s="53">
        <v>2187.3952536866227</v>
      </c>
      <c r="M32" s="53">
        <v>2106.7419575058261</v>
      </c>
      <c r="N32" s="53">
        <v>1977.9631604208823</v>
      </c>
      <c r="O32" s="53">
        <v>1926.8276230786842</v>
      </c>
      <c r="P32" s="53">
        <v>1986.7401639764259</v>
      </c>
      <c r="Q32" s="53">
        <v>2122.5484202550765</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1.2641813709316236E-3</v>
      </c>
      <c r="D34" s="56">
        <v>1.4540992009968977E-3</v>
      </c>
      <c r="E34" s="56">
        <v>1.7269315362311215E-3</v>
      </c>
      <c r="F34" s="56">
        <v>2.1852988260980796E-2</v>
      </c>
      <c r="G34" s="56">
        <v>2.1570479746007207E-2</v>
      </c>
      <c r="H34" s="56">
        <v>2.2145375529407145E-2</v>
      </c>
      <c r="I34" s="66">
        <v>2.0751391598098416E-2</v>
      </c>
      <c r="J34" s="56">
        <v>2.339768742224933E-2</v>
      </c>
      <c r="K34" s="56">
        <v>2.8069700223799701E-2</v>
      </c>
      <c r="L34" s="56">
        <v>4.0396828749357239E-2</v>
      </c>
      <c r="M34" s="56">
        <v>5.5147273682088105E-2</v>
      </c>
      <c r="N34" s="56">
        <v>6.6596964173552139E-2</v>
      </c>
      <c r="O34" s="56">
        <v>5.9231815197674863E-2</v>
      </c>
      <c r="P34" s="56">
        <v>6.4386336352506651E-2</v>
      </c>
      <c r="Q34" s="56">
        <v>6.5361360963348394E-2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21.175575618610875</v>
      </c>
      <c r="D37" s="51">
        <v>41.54554791248686</v>
      </c>
      <c r="E37" s="51">
        <v>42.483734594439667</v>
      </c>
      <c r="F37" s="51">
        <v>48.291535301423515</v>
      </c>
      <c r="G37" s="51">
        <v>51.158999713384915</v>
      </c>
      <c r="H37" s="51">
        <v>48.108316614120568</v>
      </c>
      <c r="I37" s="57">
        <v>51.846350434699531</v>
      </c>
      <c r="J37" s="51">
        <v>45.561765649340295</v>
      </c>
      <c r="K37" s="51">
        <v>48.519239031993656</v>
      </c>
      <c r="L37" s="51">
        <v>51.545789281951713</v>
      </c>
      <c r="M37" s="51">
        <v>56.366578290280998</v>
      </c>
      <c r="N37" s="51">
        <v>56.183714358605876</v>
      </c>
      <c r="O37" s="51">
        <v>60.387400753350221</v>
      </c>
      <c r="P37" s="51">
        <v>56.530105993119122</v>
      </c>
      <c r="Q37" s="51">
        <v>52.043797838324025</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0.48867870449985668</v>
      </c>
      <c r="D38" s="51">
        <v>0.94544759721027993</v>
      </c>
      <c r="E38" s="51">
        <v>1.032148657686061</v>
      </c>
      <c r="F38" s="51">
        <v>1.2567115696952327</v>
      </c>
      <c r="G38" s="51">
        <v>1.5569169771663323</v>
      </c>
      <c r="H38" s="51">
        <v>1.9430830228336677</v>
      </c>
      <c r="I38" s="57">
        <v>2.7058851628929017</v>
      </c>
      <c r="J38" s="51">
        <v>3.2359184672843306</v>
      </c>
      <c r="K38" s="51">
        <v>3.7446135638569142</v>
      </c>
      <c r="L38" s="51">
        <v>4.764692124014152</v>
      </c>
      <c r="M38" s="51">
        <v>13.056655795167048</v>
      </c>
      <c r="N38" s="51">
        <v>15.192508559139897</v>
      </c>
      <c r="O38" s="51">
        <v>15.665926417811384</v>
      </c>
      <c r="P38" s="51">
        <v>24.689912982544946</v>
      </c>
      <c r="Q38" s="51">
        <v>38.819722370322829</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0.11526001683159316</v>
      </c>
      <c r="D39" s="51">
        <v>0.13559100522368259</v>
      </c>
      <c r="E39" s="51">
        <v>0.16914347248077627</v>
      </c>
      <c r="F39" s="51">
        <v>0.23177312155582849</v>
      </c>
      <c r="G39" s="51">
        <v>0.41842640957597355</v>
      </c>
      <c r="H39" s="51">
        <v>0.66481077671514566</v>
      </c>
      <c r="I39" s="51">
        <v>0.90969846411964139</v>
      </c>
      <c r="J39" s="51">
        <v>1.1823299598326988</v>
      </c>
      <c r="K39" s="51">
        <v>1.6716761295194693</v>
      </c>
      <c r="L39" s="51">
        <v>2.0311418669305978</v>
      </c>
      <c r="M39" s="51">
        <v>2.5687421733167914</v>
      </c>
      <c r="N39" s="51">
        <v>3.7468294433204772</v>
      </c>
      <c r="O39" s="51">
        <v>4.5300530211659504</v>
      </c>
      <c r="P39" s="51">
        <v>5.1817976621338904</v>
      </c>
      <c r="Q39" s="51">
        <v>6.033019909629493</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21.779514339942327</v>
      </c>
      <c r="D40" s="53">
        <v>42.626586514920824</v>
      </c>
      <c r="E40" s="53">
        <v>43.685026724606502</v>
      </c>
      <c r="F40" s="53">
        <v>49.780019992674575</v>
      </c>
      <c r="G40" s="53">
        <v>53.134343100127218</v>
      </c>
      <c r="H40" s="53">
        <v>50.71621041366938</v>
      </c>
      <c r="I40" s="53">
        <v>55.461934061712078</v>
      </c>
      <c r="J40" s="53">
        <v>49.980014076457323</v>
      </c>
      <c r="K40" s="53">
        <v>53.935528725370041</v>
      </c>
      <c r="L40" s="53">
        <v>58.341623272896463</v>
      </c>
      <c r="M40" s="53">
        <v>71.991976258764836</v>
      </c>
      <c r="N40" s="53">
        <v>75.123052361066257</v>
      </c>
      <c r="O40" s="53">
        <v>80.583380192327553</v>
      </c>
      <c r="P40" s="53">
        <v>86.40181663779795</v>
      </c>
      <c r="Q40" s="53">
        <v>96.896540118276349</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1190.9170014422639</v>
      </c>
      <c r="D42" s="53">
        <v>1177.7592910864314</v>
      </c>
      <c r="E42" s="53">
        <v>1200.6272051186068</v>
      </c>
      <c r="F42" s="53">
        <v>1139.9038343616435</v>
      </c>
      <c r="G42" s="53">
        <v>1156.6627878550714</v>
      </c>
      <c r="H42" s="53">
        <v>1086.4796448982397</v>
      </c>
      <c r="I42" s="53">
        <v>1168.2797623553972</v>
      </c>
      <c r="J42" s="53">
        <v>1038.850085763788</v>
      </c>
      <c r="K42" s="53">
        <v>1071.1381398965971</v>
      </c>
      <c r="L42" s="53">
        <v>1066.2550922586377</v>
      </c>
      <c r="M42" s="53">
        <v>996.94744177683253</v>
      </c>
      <c r="N42" s="53">
        <v>1060.7066392025636</v>
      </c>
      <c r="O42" s="53">
        <v>1100.770209704074</v>
      </c>
      <c r="P42" s="53">
        <v>1110.7534329205653</v>
      </c>
      <c r="Q42" s="53">
        <v>1103.1929935171579</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1.828802033522586E-2</v>
      </c>
      <c r="D44" s="56">
        <v>3.6192952870360853E-2</v>
      </c>
      <c r="E44" s="56">
        <v>3.6385171465684867E-2</v>
      </c>
      <c r="F44" s="56">
        <v>4.3670368053943635E-2</v>
      </c>
      <c r="G44" s="56">
        <v>4.5937626469906706E-2</v>
      </c>
      <c r="H44" s="56">
        <v>4.6679393076360383E-2</v>
      </c>
      <c r="I44" s="56">
        <v>4.7473161693645988E-2</v>
      </c>
      <c r="J44" s="56">
        <v>4.8110901429738819E-2</v>
      </c>
      <c r="K44" s="56">
        <v>5.0353476098401968E-2</v>
      </c>
      <c r="L44" s="56">
        <v>5.4716384190308512E-2</v>
      </c>
      <c r="M44" s="56">
        <v>7.2212408841187736E-2</v>
      </c>
      <c r="N44" s="56">
        <v>7.0823590222404531E-2</v>
      </c>
      <c r="O44" s="56">
        <v>7.3206359948631991E-2</v>
      </c>
      <c r="P44" s="56">
        <v>7.7786675311564774E-2</v>
      </c>
      <c r="Q44" s="56">
        <v>8.7832809569751244E-2</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15.136442308904009</v>
      </c>
      <c r="D47" s="61">
        <v>16.891473806923134</v>
      </c>
      <c r="E47" s="61">
        <v>17.959622578473819</v>
      </c>
      <c r="F47" s="61">
        <v>18.841179059840869</v>
      </c>
      <c r="G47" s="61">
        <v>20.276902417800176</v>
      </c>
      <c r="H47" s="61">
        <v>21.636462426171718</v>
      </c>
      <c r="I47" s="61">
        <v>22.000846374409722</v>
      </c>
      <c r="J47" s="61">
        <v>22.869251838964004</v>
      </c>
      <c r="K47" s="61">
        <v>25.335148726094285</v>
      </c>
      <c r="L47" s="61">
        <v>28.720583229200123</v>
      </c>
      <c r="M47" s="61">
        <v>32.340445555000464</v>
      </c>
      <c r="N47" s="61">
        <v>34.083633068623257</v>
      </c>
      <c r="O47" s="61">
        <v>37.561636417124483</v>
      </c>
      <c r="P47" s="61">
        <v>45.677661168498666</v>
      </c>
      <c r="Q47" s="61">
        <v>52.399187874645882</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21.779514339942327</v>
      </c>
      <c r="D48" s="61">
        <v>42.626586514920824</v>
      </c>
      <c r="E48" s="61">
        <v>43.685026724606502</v>
      </c>
      <c r="F48" s="61">
        <v>49.780019992674575</v>
      </c>
      <c r="G48" s="61">
        <v>53.134343100127218</v>
      </c>
      <c r="H48" s="61">
        <v>50.71621041366938</v>
      </c>
      <c r="I48" s="61">
        <v>55.461934061712078</v>
      </c>
      <c r="J48" s="61">
        <v>49.980014076457323</v>
      </c>
      <c r="K48" s="61">
        <v>53.935528725370041</v>
      </c>
      <c r="L48" s="61">
        <v>58.341623272896463</v>
      </c>
      <c r="M48" s="61">
        <v>71.991976258764836</v>
      </c>
      <c r="N48" s="61">
        <v>75.123052361066257</v>
      </c>
      <c r="O48" s="61">
        <v>80.583380192327553</v>
      </c>
      <c r="P48" s="61">
        <v>86.40181663779795</v>
      </c>
      <c r="Q48" s="61">
        <v>96.896540118276349</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1.4494338244004967</v>
      </c>
      <c r="D49" s="61">
        <v>1.703725041559186</v>
      </c>
      <c r="E49" s="61">
        <v>1.8752857819814657</v>
      </c>
      <c r="F49" s="61">
        <v>46.351633840642016</v>
      </c>
      <c r="G49" s="61">
        <v>46.388100351581166</v>
      </c>
      <c r="H49" s="61">
        <v>43.73844987866628</v>
      </c>
      <c r="I49" s="61">
        <v>42.971776778242145</v>
      </c>
      <c r="J49" s="61">
        <v>47.80515907136715</v>
      </c>
      <c r="K49" s="61">
        <v>49.436604737747203</v>
      </c>
      <c r="L49" s="61">
        <v>55.779483662940677</v>
      </c>
      <c r="M49" s="61">
        <v>71.059801089137594</v>
      </c>
      <c r="N49" s="61">
        <v>83.900923660074724</v>
      </c>
      <c r="O49" s="61">
        <v>90.106513016145996</v>
      </c>
      <c r="P49" s="61">
        <v>113.59239193465181</v>
      </c>
      <c r="Q49" s="61">
        <v>122.8831127381177</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38.365390473246826</v>
      </c>
      <c r="D50" s="61">
        <v>61.22178536340315</v>
      </c>
      <c r="E50" s="61">
        <v>63.519935085061789</v>
      </c>
      <c r="F50" s="61">
        <v>114.97283289315746</v>
      </c>
      <c r="G50" s="61">
        <v>119.79934586950856</v>
      </c>
      <c r="H50" s="61">
        <v>116.09112271850736</v>
      </c>
      <c r="I50" s="61">
        <v>120.43455721436395</v>
      </c>
      <c r="J50" s="61">
        <v>120.65442498678848</v>
      </c>
      <c r="K50" s="61">
        <v>128.70728218921153</v>
      </c>
      <c r="L50" s="61">
        <v>142.84169016503728</v>
      </c>
      <c r="M50" s="61">
        <v>175.39222290290292</v>
      </c>
      <c r="N50" s="61">
        <v>193.10760908976425</v>
      </c>
      <c r="O50" s="61">
        <v>208.25152962559804</v>
      </c>
      <c r="P50" s="61">
        <v>245.67186974094841</v>
      </c>
      <c r="Q50" s="61">
        <v>272.17884073103994</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38.365390473246826</v>
      </c>
      <c r="D51" s="61">
        <v>61.22178536340315</v>
      </c>
      <c r="E51" s="61">
        <v>63.519935085061789</v>
      </c>
      <c r="F51" s="61">
        <v>114.97283289315746</v>
      </c>
      <c r="G51" s="61">
        <v>119.79934586950856</v>
      </c>
      <c r="H51" s="61">
        <v>116.09112271850736</v>
      </c>
      <c r="I51" s="61">
        <v>120.43455721436395</v>
      </c>
      <c r="J51" s="61">
        <v>120.65442498678848</v>
      </c>
      <c r="K51" s="61">
        <v>128.70728218921153</v>
      </c>
      <c r="L51" s="61">
        <v>142.84169016503728</v>
      </c>
      <c r="M51" s="61">
        <v>175.39222290290292</v>
      </c>
      <c r="N51" s="61">
        <v>193.10760908976425</v>
      </c>
      <c r="O51" s="61">
        <v>208.25152962559804</v>
      </c>
      <c r="P51" s="61">
        <v>245.67186974094841</v>
      </c>
      <c r="Q51" s="61">
        <v>272.17884073103994</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94.582975064488352</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38.365390473246826</v>
      </c>
      <c r="D58" s="53">
        <v>61.22178536340315</v>
      </c>
      <c r="E58" s="53">
        <v>63.519935085061789</v>
      </c>
      <c r="F58" s="53">
        <v>114.97283289315746</v>
      </c>
      <c r="G58" s="53">
        <v>119.79934586950856</v>
      </c>
      <c r="H58" s="53">
        <v>116.09112271850736</v>
      </c>
      <c r="I58" s="53">
        <v>120.43455721436395</v>
      </c>
      <c r="J58" s="53">
        <v>120.65442498678848</v>
      </c>
      <c r="K58" s="53">
        <v>128.70728218921153</v>
      </c>
      <c r="L58" s="53">
        <v>142.84169016503728</v>
      </c>
      <c r="M58" s="53">
        <v>175.39222290290292</v>
      </c>
      <c r="N58" s="53">
        <v>193.10760908976425</v>
      </c>
      <c r="O58" s="53">
        <v>208.25152962559804</v>
      </c>
      <c r="P58" s="53">
        <v>245.67186974094841</v>
      </c>
      <c r="Q58" s="53">
        <v>366.76181579552826</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4414.4111644931691</v>
      </c>
      <c r="D61" s="51">
        <v>4514.8861708225859</v>
      </c>
      <c r="E61" s="51">
        <v>4447.3234072322539</v>
      </c>
      <c r="F61" s="51">
        <v>4378.1269106238651</v>
      </c>
      <c r="G61" s="51">
        <v>4420.3240903792866</v>
      </c>
      <c r="H61" s="51">
        <v>4114.925014736792</v>
      </c>
      <c r="I61" s="51">
        <v>4365.1641903829041</v>
      </c>
      <c r="J61" s="51">
        <v>4332.8747228359516</v>
      </c>
      <c r="K61" s="51">
        <v>4209.6644061973639</v>
      </c>
      <c r="L61" s="51">
        <v>4160.827643282495</v>
      </c>
      <c r="M61" s="51">
        <v>4041.0186252234148</v>
      </c>
      <c r="N61" s="51">
        <v>4028.9215813953733</v>
      </c>
      <c r="O61" s="51">
        <v>4079.470118613222</v>
      </c>
      <c r="P61" s="51">
        <v>4216.5021877057661</v>
      </c>
      <c r="Q61" s="51">
        <v>4385.8801706897757</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4414.5264245100007</v>
      </c>
      <c r="D64" s="51">
        <v>4515.0217618278093</v>
      </c>
      <c r="E64" s="51">
        <v>4447.4925507047346</v>
      </c>
      <c r="F64" s="51">
        <v>4378.3586837454213</v>
      </c>
      <c r="G64" s="51">
        <v>4420.7425167888623</v>
      </c>
      <c r="H64" s="51">
        <v>4115.5898255135071</v>
      </c>
      <c r="I64" s="51">
        <v>4366.0738888470241</v>
      </c>
      <c r="J64" s="51">
        <v>4334.0570527957843</v>
      </c>
      <c r="K64" s="51">
        <v>4211.3360823268831</v>
      </c>
      <c r="L64" s="51">
        <v>4162.8587851494258</v>
      </c>
      <c r="M64" s="51">
        <v>4043.5873673967317</v>
      </c>
      <c r="N64" s="51">
        <v>4032.6684108386939</v>
      </c>
      <c r="O64" s="51">
        <v>4084.0001716343882</v>
      </c>
      <c r="P64" s="51">
        <v>4221.6839853679003</v>
      </c>
      <c r="Q64" s="51">
        <v>4391.9131905994054</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4260.9530408207293</v>
      </c>
      <c r="D65" s="51">
        <v>4360.869639167925</v>
      </c>
      <c r="E65" s="51">
        <v>4316.9286308704359</v>
      </c>
      <c r="F65" s="51">
        <v>4213.1235137046051</v>
      </c>
      <c r="G65" s="51">
        <v>4255.2594973568912</v>
      </c>
      <c r="H65" s="51">
        <v>3949.3168910657728</v>
      </c>
      <c r="I65" s="51">
        <v>4204.4115252647107</v>
      </c>
      <c r="J65" s="51">
        <v>4198.2752209056262</v>
      </c>
      <c r="K65" s="51">
        <v>4099.2722734528616</v>
      </c>
      <c r="L65" s="51">
        <v>4045.9148322715268</v>
      </c>
      <c r="M65" s="51">
        <v>3887.6274598899654</v>
      </c>
      <c r="N65" s="51">
        <v>3824.0104418968926</v>
      </c>
      <c r="O65" s="51">
        <v>3828.3251858622975</v>
      </c>
      <c r="P65" s="51">
        <v>3908.1441073737733</v>
      </c>
      <c r="Q65" s="51">
        <v>4048.5773928893691</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9.003945855703922E-3</v>
      </c>
      <c r="D67" s="56">
        <v>1.40388937136595E-2</v>
      </c>
      <c r="E67" s="56">
        <v>1.4714149923820738E-2</v>
      </c>
      <c r="F67" s="56">
        <v>2.7289214882775106E-2</v>
      </c>
      <c r="G67" s="56">
        <v>2.8153240934876155E-2</v>
      </c>
      <c r="H67" s="56">
        <v>2.9395241233017063E-2</v>
      </c>
      <c r="I67" s="56">
        <v>2.864480712476911E-2</v>
      </c>
      <c r="J67" s="56">
        <v>2.8739046069676599E-2</v>
      </c>
      <c r="K67" s="56">
        <v>3.1397592939295046E-2</v>
      </c>
      <c r="L67" s="56">
        <v>3.5305164860536781E-2</v>
      </c>
      <c r="M67" s="56">
        <v>4.5115491315072455E-2</v>
      </c>
      <c r="N67" s="56">
        <v>5.0498713856537904E-2</v>
      </c>
      <c r="O67" s="56">
        <v>5.4397554939861037E-2</v>
      </c>
      <c r="P67" s="56">
        <v>6.2861517638876679E-2</v>
      </c>
      <c r="Q67" s="56">
        <v>9.0590293874505748E-2</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86</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72"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77">
        <v>8.9999999999999993E-3</v>
      </c>
      <c r="J71" s="182">
        <v>2.9200000000000004E-2</v>
      </c>
      <c r="K71" s="182"/>
      <c r="L71" s="182">
        <v>3.9300000000000002E-2</v>
      </c>
      <c r="M71" s="182"/>
      <c r="N71" s="182">
        <v>5.4450000000000005E-2</v>
      </c>
      <c r="O71" s="182"/>
      <c r="P71" s="182">
        <v>7.4649999999999994E-2</v>
      </c>
      <c r="Q71" s="182"/>
      <c r="R71" s="78"/>
      <c r="S71" s="79">
        <v>0.11</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110</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15.738229674214198</v>
      </c>
      <c r="D7" s="51">
        <v>15.855424668004201</v>
      </c>
      <c r="E7" s="51">
        <v>15.784942199293015</v>
      </c>
      <c r="F7" s="51">
        <v>16.064112926339927</v>
      </c>
      <c r="G7" s="51">
        <v>16.929455665327179</v>
      </c>
      <c r="H7" s="51">
        <v>17.882918321814248</v>
      </c>
      <c r="I7" s="51">
        <v>17.931097360698363</v>
      </c>
      <c r="J7" s="51">
        <v>18.520855183845796</v>
      </c>
      <c r="K7" s="51">
        <v>18.633688575734265</v>
      </c>
      <c r="L7" s="51">
        <v>19.133028027484343</v>
      </c>
      <c r="M7" s="51">
        <v>19.629098534793023</v>
      </c>
      <c r="N7" s="51">
        <v>19.757135221522745</v>
      </c>
      <c r="O7" s="51">
        <v>19.97748489191541</v>
      </c>
      <c r="P7" s="51">
        <v>19.918012263655164</v>
      </c>
      <c r="Q7" s="51">
        <v>20.155902776696148</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0.47622197235266883</v>
      </c>
      <c r="D8" s="51">
        <v>1.1464603038119805</v>
      </c>
      <c r="E8" s="51">
        <v>3.3554935721326258</v>
      </c>
      <c r="F8" s="51">
        <v>8.0360937330131144</v>
      </c>
      <c r="G8" s="51">
        <v>17.180414374727619</v>
      </c>
      <c r="H8" s="51">
        <v>29.101684110653185</v>
      </c>
      <c r="I8" s="51">
        <v>44.504180373812574</v>
      </c>
      <c r="J8" s="51">
        <v>55.498134047211707</v>
      </c>
      <c r="K8" s="51">
        <v>60.26725241449607</v>
      </c>
      <c r="L8" s="51">
        <v>60.54236439103412</v>
      </c>
      <c r="M8" s="51">
        <v>60.553653451187074</v>
      </c>
      <c r="N8" s="51">
        <v>60.303247569283684</v>
      </c>
      <c r="O8" s="51">
        <v>60.67815710346315</v>
      </c>
      <c r="P8" s="51">
        <v>60.434611727284093</v>
      </c>
      <c r="Q8" s="51">
        <v>58.452278589853826</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2.5795356835769563E-2</v>
      </c>
      <c r="G9" s="51">
        <v>4.72914875322442E-2</v>
      </c>
      <c r="H9" s="51">
        <v>5.5889939810834052E-2</v>
      </c>
      <c r="I9" s="51">
        <v>7.3086844368013756E-2</v>
      </c>
      <c r="J9" s="51">
        <v>0.1241616509028375</v>
      </c>
      <c r="K9" s="51">
        <v>0.67996560619088564</v>
      </c>
      <c r="L9" s="51">
        <v>2.1169389509888221</v>
      </c>
      <c r="M9" s="51">
        <v>5.7609630266552019</v>
      </c>
      <c r="N9" s="51">
        <v>12.123817712811693</v>
      </c>
      <c r="O9" s="51">
        <v>20.980223559759242</v>
      </c>
      <c r="P9" s="51">
        <v>30.008598452278591</v>
      </c>
      <c r="Q9" s="51">
        <v>53.310404127257094</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58.288306104901118</v>
      </c>
      <c r="D10" s="51">
        <v>135.32760103181428</v>
      </c>
      <c r="E10" s="51">
        <v>97.517196904557167</v>
      </c>
      <c r="F10" s="51">
        <v>118.14453998280308</v>
      </c>
      <c r="G10" s="51">
        <v>151.39294926913155</v>
      </c>
      <c r="H10" s="51">
        <v>182.79501289767839</v>
      </c>
      <c r="I10" s="51">
        <v>174.91650902837489</v>
      </c>
      <c r="J10" s="51">
        <v>131.29337919174549</v>
      </c>
      <c r="K10" s="51">
        <v>114.61736887360276</v>
      </c>
      <c r="L10" s="51">
        <v>122.89294926913155</v>
      </c>
      <c r="M10" s="51">
        <v>146.3480653482373</v>
      </c>
      <c r="N10" s="51">
        <v>142.81642304385213</v>
      </c>
      <c r="O10" s="51">
        <v>128.35597592433362</v>
      </c>
      <c r="P10" s="51">
        <v>141.530524505589</v>
      </c>
      <c r="Q10" s="51">
        <v>154.68615649183147</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4.0824591573516704</v>
      </c>
      <c r="D11" s="51">
        <v>7.1797076526225467</v>
      </c>
      <c r="E11" s="51">
        <v>11.211092003439379</v>
      </c>
      <c r="F11" s="51">
        <v>16.161822871883061</v>
      </c>
      <c r="G11" s="51">
        <v>15.292261392949243</v>
      </c>
      <c r="H11" s="51">
        <v>17.964918314703375</v>
      </c>
      <c r="I11" s="51">
        <v>22.543422184006904</v>
      </c>
      <c r="J11" s="51">
        <v>28.55399828030955</v>
      </c>
      <c r="K11" s="51">
        <v>27.672141014617349</v>
      </c>
      <c r="L11" s="51">
        <v>34.633963886500418</v>
      </c>
      <c r="M11" s="51">
        <v>36.488392089423932</v>
      </c>
      <c r="N11" s="51">
        <v>43.016079105760944</v>
      </c>
      <c r="O11" s="51">
        <v>49.728632846087692</v>
      </c>
      <c r="P11" s="51">
        <v>44.106923282207859</v>
      </c>
      <c r="Q11" s="51">
        <v>43.745651410274959</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78.585216908819646</v>
      </c>
      <c r="D12" s="53">
        <v>159.50919365625299</v>
      </c>
      <c r="E12" s="53">
        <v>127.86872467942219</v>
      </c>
      <c r="F12" s="53">
        <v>158.43236487087495</v>
      </c>
      <c r="G12" s="53">
        <v>200.84237218966786</v>
      </c>
      <c r="H12" s="53">
        <v>247.80042358466002</v>
      </c>
      <c r="I12" s="53">
        <v>259.96829579126074</v>
      </c>
      <c r="J12" s="53">
        <v>233.99052835401537</v>
      </c>
      <c r="K12" s="53">
        <v>221.87041648464134</v>
      </c>
      <c r="L12" s="53">
        <v>239.31924452513928</v>
      </c>
      <c r="M12" s="53">
        <v>268.78017245029656</v>
      </c>
      <c r="N12" s="53">
        <v>278.01670265323116</v>
      </c>
      <c r="O12" s="53">
        <v>279.72047432555911</v>
      </c>
      <c r="P12" s="53">
        <v>295.99867023101473</v>
      </c>
      <c r="Q12" s="53">
        <v>330.35039339591344</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3540.4987102321584</v>
      </c>
      <c r="D15" s="53">
        <v>3609.8882201203787</v>
      </c>
      <c r="E15" s="53">
        <v>3703.0094582975066</v>
      </c>
      <c r="F15" s="53">
        <v>3778.6758383490969</v>
      </c>
      <c r="G15" s="53">
        <v>3777.1281169389513</v>
      </c>
      <c r="H15" s="53">
        <v>3561.5649183147034</v>
      </c>
      <c r="I15" s="53">
        <v>3660.0171969045573</v>
      </c>
      <c r="J15" s="53">
        <v>3668.2717110920034</v>
      </c>
      <c r="K15" s="53">
        <v>3663.1126397248495</v>
      </c>
      <c r="L15" s="53">
        <v>3626.0533104041274</v>
      </c>
      <c r="M15" s="53">
        <v>3679.5356835769562</v>
      </c>
      <c r="N15" s="53">
        <v>3787.2742906276872</v>
      </c>
      <c r="O15" s="53">
        <v>3836.0275150472917</v>
      </c>
      <c r="P15" s="53">
        <v>3934.9097162510752</v>
      </c>
      <c r="Q15" s="53">
        <v>3985.554600171969</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2.2196086862482329E-2</v>
      </c>
      <c r="D16" s="56">
        <v>4.4186740400214898E-2</v>
      </c>
      <c r="E16" s="56">
        <v>3.4531028375555654E-2</v>
      </c>
      <c r="F16" s="56">
        <v>4.1928011729128377E-2</v>
      </c>
      <c r="G16" s="56">
        <v>5.3173301506233769E-2</v>
      </c>
      <c r="H16" s="56">
        <v>6.9576275953974948E-2</v>
      </c>
      <c r="I16" s="56">
        <v>7.1029255275392625E-2</v>
      </c>
      <c r="J16" s="56">
        <v>6.3787676263588181E-2</v>
      </c>
      <c r="K16" s="56">
        <v>6.0568821738800495E-2</v>
      </c>
      <c r="L16" s="56">
        <v>6.599992444635816E-2</v>
      </c>
      <c r="M16" s="56">
        <v>7.3047306933305661E-2</v>
      </c>
      <c r="N16" s="56">
        <v>7.340812450295324E-2</v>
      </c>
      <c r="O16" s="56">
        <v>7.2919308641119229E-2</v>
      </c>
      <c r="P16" s="56">
        <v>7.5223751388385829E-2</v>
      </c>
      <c r="Q16" s="56">
        <v>8.2886932067536959E-2</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0.33585554600171968</v>
      </c>
      <c r="M19" s="51">
        <v>0.34350816852966465</v>
      </c>
      <c r="N19" s="51">
        <v>0.41463456577815999</v>
      </c>
      <c r="O19" s="51">
        <v>0.56667239896818578</v>
      </c>
      <c r="P19" s="51">
        <v>0.59453138435081687</v>
      </c>
      <c r="Q19" s="51">
        <v>0.66173688736027514</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13.448693035253655</v>
      </c>
      <c r="D20" s="51">
        <v>13.48560619088564</v>
      </c>
      <c r="E20" s="51">
        <v>14.752957867583838</v>
      </c>
      <c r="F20" s="51">
        <v>15.582338779019775</v>
      </c>
      <c r="G20" s="51">
        <v>15.769423903697334</v>
      </c>
      <c r="H20" s="51">
        <v>16.615726569217539</v>
      </c>
      <c r="I20" s="51">
        <v>16.15730008598452</v>
      </c>
      <c r="J20" s="51">
        <v>18.248495270851247</v>
      </c>
      <c r="K20" s="51">
        <v>16.625631986242478</v>
      </c>
      <c r="L20" s="51">
        <v>22.334393809114356</v>
      </c>
      <c r="M20" s="51">
        <v>22.81298366294067</v>
      </c>
      <c r="N20" s="51">
        <v>24.85625107480654</v>
      </c>
      <c r="O20" s="51">
        <v>26.964161650902838</v>
      </c>
      <c r="P20" s="51">
        <v>29.057721410146176</v>
      </c>
      <c r="Q20" s="51">
        <v>29.676354256233878</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0.22390369733448293</v>
      </c>
      <c r="M21" s="51">
        <v>0.20206362854686105</v>
      </c>
      <c r="N21" s="51">
        <v>0.28369733447979223</v>
      </c>
      <c r="O21" s="51">
        <v>0.25972484952708291</v>
      </c>
      <c r="P21" s="51">
        <v>0.27249355116079282</v>
      </c>
      <c r="Q21" s="51">
        <v>0.30541702493551165</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2.5795356835769558</v>
      </c>
      <c r="E22" s="51">
        <v>10.963026655202063</v>
      </c>
      <c r="F22" s="51">
        <v>28.852584312601508</v>
      </c>
      <c r="G22" s="51">
        <v>163.72886213814846</v>
      </c>
      <c r="H22" s="51">
        <v>168.14751122575714</v>
      </c>
      <c r="I22" s="57">
        <v>174.04700487245628</v>
      </c>
      <c r="J22" s="51">
        <v>164.77978408330944</v>
      </c>
      <c r="K22" s="51">
        <v>154.50941052832712</v>
      </c>
      <c r="L22" s="51">
        <v>142.32826980032482</v>
      </c>
      <c r="M22" s="51">
        <v>193.27409955096971</v>
      </c>
      <c r="N22" s="51">
        <v>173.99923569313077</v>
      </c>
      <c r="O22" s="51">
        <v>185.89376134518008</v>
      </c>
      <c r="P22" s="51">
        <v>164</v>
      </c>
      <c r="Q22" s="51">
        <v>192</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19.584744154795086</v>
      </c>
      <c r="K23" s="61">
        <v>20.085176647130723</v>
      </c>
      <c r="L23" s="61">
        <v>14.742572931075303</v>
      </c>
      <c r="M23" s="61">
        <v>14.599744640997915</v>
      </c>
      <c r="N23" s="61">
        <v>58</v>
      </c>
      <c r="O23" s="61">
        <v>67</v>
      </c>
      <c r="P23" s="61">
        <v>100</v>
      </c>
      <c r="Q23" s="61">
        <v>93</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145.19503992851435</v>
      </c>
      <c r="K24" s="61">
        <v>134.42423388119641</v>
      </c>
      <c r="L24" s="61">
        <v>127.58569686924952</v>
      </c>
      <c r="M24" s="61">
        <v>178.67435490997178</v>
      </c>
      <c r="N24" s="61">
        <v>115.99923569313077</v>
      </c>
      <c r="O24" s="61">
        <v>118.89376134518008</v>
      </c>
      <c r="P24" s="61">
        <v>64</v>
      </c>
      <c r="Q24" s="61">
        <v>99</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33.621732588134137</v>
      </c>
      <c r="D29" s="53">
        <v>36.293551160791061</v>
      </c>
      <c r="E29" s="53">
        <v>47.845421324161656</v>
      </c>
      <c r="F29" s="53">
        <v>67.80843126015094</v>
      </c>
      <c r="G29" s="53">
        <v>229.83169274800878</v>
      </c>
      <c r="H29" s="53">
        <v>260.51690950304049</v>
      </c>
      <c r="I29" s="63">
        <v>247.96660640778055</v>
      </c>
      <c r="J29" s="53">
        <v>229.98576641523266</v>
      </c>
      <c r="K29" s="53">
        <v>216.15866714106406</v>
      </c>
      <c r="L29" s="53">
        <v>214.8100086815291</v>
      </c>
      <c r="M29" s="53">
        <v>266.82590782051449</v>
      </c>
      <c r="N29" s="53">
        <v>296.49673354351768</v>
      </c>
      <c r="O29" s="53">
        <v>323.39725231680518</v>
      </c>
      <c r="P29" s="53">
        <v>339.88945399828032</v>
      </c>
      <c r="Q29" s="53">
        <v>362.80498710232166</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3666.6046818572659</v>
      </c>
      <c r="D32" s="53">
        <v>3970.4194860036305</v>
      </c>
      <c r="E32" s="53">
        <v>4257.6410447119515</v>
      </c>
      <c r="F32" s="53">
        <v>4402.0445695996941</v>
      </c>
      <c r="G32" s="53">
        <v>4508.0909372312981</v>
      </c>
      <c r="H32" s="53">
        <v>4491.7861101557273</v>
      </c>
      <c r="I32" s="53">
        <v>4082.1226416356167</v>
      </c>
      <c r="J32" s="53">
        <v>3788.3405464794114</v>
      </c>
      <c r="K32" s="53">
        <v>3659.3561416833859</v>
      </c>
      <c r="L32" s="53">
        <v>3453.8512611063343</v>
      </c>
      <c r="M32" s="53">
        <v>3868.1164851437857</v>
      </c>
      <c r="N32" s="53">
        <v>4185.9563934269599</v>
      </c>
      <c r="O32" s="53">
        <v>4280.610568453234</v>
      </c>
      <c r="P32" s="53">
        <v>4459.6597644979456</v>
      </c>
      <c r="Q32" s="53">
        <v>4726.5164421515237</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9.1697184467411774E-3</v>
      </c>
      <c r="D34" s="56">
        <v>9.1409865604205522E-3</v>
      </c>
      <c r="E34" s="56">
        <v>1.1237542296710598E-2</v>
      </c>
      <c r="F34" s="56">
        <v>1.5403849322297341E-2</v>
      </c>
      <c r="G34" s="56">
        <v>5.0982044494684228E-2</v>
      </c>
      <c r="H34" s="56">
        <v>5.7998511753269692E-2</v>
      </c>
      <c r="I34" s="66">
        <v>6.0744526359557335E-2</v>
      </c>
      <c r="J34" s="56">
        <v>6.0708841666561236E-2</v>
      </c>
      <c r="K34" s="56">
        <v>5.9070136595566841E-2</v>
      </c>
      <c r="L34" s="56">
        <v>6.2194342617035964E-2</v>
      </c>
      <c r="M34" s="56">
        <v>6.8980835723357503E-2</v>
      </c>
      <c r="N34" s="56">
        <v>7.0831300108404049E-2</v>
      </c>
      <c r="O34" s="56">
        <v>7.5549328102897786E-2</v>
      </c>
      <c r="P34" s="56">
        <v>7.6214211833835713E-2</v>
      </c>
      <c r="Q34" s="56">
        <v>7.6759489053458529E-2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702.13528231584985</v>
      </c>
      <c r="D37" s="51">
        <v>1154.9393331422566</v>
      </c>
      <c r="E37" s="51">
        <v>1253.917072704691</v>
      </c>
      <c r="F37" s="51">
        <v>1332.0435654915448</v>
      </c>
      <c r="G37" s="51">
        <v>1147.1290723225375</v>
      </c>
      <c r="H37" s="51">
        <v>1604.7816948504824</v>
      </c>
      <c r="I37" s="57">
        <v>1799.7277156778446</v>
      </c>
      <c r="J37" s="51">
        <v>2053.8597496895004</v>
      </c>
      <c r="K37" s="51">
        <v>2198.6003630457631</v>
      </c>
      <c r="L37" s="51">
        <v>2289.314034584886</v>
      </c>
      <c r="M37" s="51">
        <v>1885.4972771567784</v>
      </c>
      <c r="N37" s="51">
        <v>2001.0748065348237</v>
      </c>
      <c r="O37" s="51">
        <v>1969.3560714626922</v>
      </c>
      <c r="P37" s="51">
        <v>1925.8424743482658</v>
      </c>
      <c r="Q37" s="51">
        <v>1683.6627566307989</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13.757523645743767</v>
      </c>
      <c r="D38" s="51">
        <v>25.747587656444061</v>
      </c>
      <c r="E38" s="51">
        <v>27.634470239801281</v>
      </c>
      <c r="F38" s="51">
        <v>33.963886500429922</v>
      </c>
      <c r="G38" s="51">
        <v>38.334766408713101</v>
      </c>
      <c r="H38" s="51">
        <v>45.547912486863474</v>
      </c>
      <c r="I38" s="57">
        <v>77.863762300563678</v>
      </c>
      <c r="J38" s="51">
        <v>84.002101843890316</v>
      </c>
      <c r="K38" s="51">
        <v>77.123340021018436</v>
      </c>
      <c r="L38" s="51">
        <v>114.35941530524505</v>
      </c>
      <c r="M38" s="51">
        <v>121.19040794879145</v>
      </c>
      <c r="N38" s="51">
        <v>162.67794019298748</v>
      </c>
      <c r="O38" s="51">
        <v>204.02216489920704</v>
      </c>
      <c r="P38" s="51">
        <v>191.12828315959109</v>
      </c>
      <c r="Q38" s="51">
        <v>173.89311329940861</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2.208576565713114</v>
      </c>
      <c r="L39" s="51">
        <v>3.0465260305352322</v>
      </c>
      <c r="M39" s="51">
        <v>3.9760442179909488</v>
      </c>
      <c r="N39" s="51">
        <v>4.5525634379787299</v>
      </c>
      <c r="O39" s="51">
        <v>5.2997400565024684</v>
      </c>
      <c r="P39" s="51">
        <v>6.538162855304182</v>
      </c>
      <c r="Q39" s="51">
        <v>7.9052924267947855</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715.89280596159358</v>
      </c>
      <c r="D40" s="53">
        <v>1180.6869207987006</v>
      </c>
      <c r="E40" s="53">
        <v>1281.5515429444922</v>
      </c>
      <c r="F40" s="53">
        <v>1366.0074519919747</v>
      </c>
      <c r="G40" s="53">
        <v>1185.4638387312505</v>
      </c>
      <c r="H40" s="53">
        <v>1650.3296073373458</v>
      </c>
      <c r="I40" s="53">
        <v>1877.5914779784082</v>
      </c>
      <c r="J40" s="53">
        <v>2137.8618515333906</v>
      </c>
      <c r="K40" s="53">
        <v>2277.9322796324946</v>
      </c>
      <c r="L40" s="53">
        <v>2406.719975920666</v>
      </c>
      <c r="M40" s="53">
        <v>2010.6637293235608</v>
      </c>
      <c r="N40" s="53">
        <v>2168.3053101657897</v>
      </c>
      <c r="O40" s="53">
        <v>2178.6779764184016</v>
      </c>
      <c r="P40" s="53">
        <v>2123.508920363161</v>
      </c>
      <c r="Q40" s="53">
        <v>1865.4611623570024</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11099.672996082927</v>
      </c>
      <c r="D42" s="53">
        <v>11883.931069074233</v>
      </c>
      <c r="E42" s="53">
        <v>11261.108483806249</v>
      </c>
      <c r="F42" s="53">
        <v>10085.92911053788</v>
      </c>
      <c r="G42" s="53">
        <v>9903.3419317856133</v>
      </c>
      <c r="H42" s="53">
        <v>9697.2200726091523</v>
      </c>
      <c r="I42" s="53">
        <v>10386.455765739945</v>
      </c>
      <c r="J42" s="53">
        <v>10666.471290723224</v>
      </c>
      <c r="K42" s="53">
        <v>9770.9106879634401</v>
      </c>
      <c r="L42" s="53">
        <v>10155.405129259732</v>
      </c>
      <c r="M42" s="53">
        <v>9447.1937044835868</v>
      </c>
      <c r="N42" s="53">
        <v>10163.198784895894</v>
      </c>
      <c r="O42" s="53">
        <v>10361.527384080577</v>
      </c>
      <c r="P42" s="53">
        <v>10690.091401605661</v>
      </c>
      <c r="Q42" s="53">
        <v>10297.854585442941</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6.4496747446004227E-2</v>
      </c>
      <c r="D44" s="56">
        <v>9.9351545707903277E-2</v>
      </c>
      <c r="E44" s="56">
        <v>0.11380332094192991</v>
      </c>
      <c r="F44" s="56">
        <v>0.13543694755545688</v>
      </c>
      <c r="G44" s="56">
        <v>0.1197034139482152</v>
      </c>
      <c r="H44" s="56">
        <v>0.17018584656017866</v>
      </c>
      <c r="I44" s="56">
        <v>0.18077306834268753</v>
      </c>
      <c r="J44" s="56">
        <v>0.20042821972367922</v>
      </c>
      <c r="K44" s="56">
        <v>0.23313408057640184</v>
      </c>
      <c r="L44" s="56">
        <v>0.23698906594936614</v>
      </c>
      <c r="M44" s="56">
        <v>0.21283185168197735</v>
      </c>
      <c r="N44" s="56">
        <v>0.21334870605780448</v>
      </c>
      <c r="O44" s="56">
        <v>0.21026610225107514</v>
      </c>
      <c r="P44" s="56">
        <v>0.19864272816640352</v>
      </c>
      <c r="Q44" s="56">
        <v>0.18115046652474784</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65.136523873566006</v>
      </c>
      <c r="D47" s="61">
        <v>146.02358746536734</v>
      </c>
      <c r="E47" s="61">
        <v>113.11576681183834</v>
      </c>
      <c r="F47" s="61">
        <v>142.85002609185517</v>
      </c>
      <c r="G47" s="61">
        <v>185.07294828597051</v>
      </c>
      <c r="H47" s="61">
        <v>231.18469701544254</v>
      </c>
      <c r="I47" s="61">
        <v>243.81099570527621</v>
      </c>
      <c r="J47" s="61">
        <v>215.74203308316413</v>
      </c>
      <c r="K47" s="61">
        <v>205.24478449839884</v>
      </c>
      <c r="L47" s="61">
        <v>216.42509147268873</v>
      </c>
      <c r="M47" s="61">
        <v>245.42161699027938</v>
      </c>
      <c r="N47" s="61">
        <v>252.46211967816672</v>
      </c>
      <c r="O47" s="61">
        <v>251.92991542616102</v>
      </c>
      <c r="P47" s="61">
        <v>266.07392388535692</v>
      </c>
      <c r="Q47" s="61">
        <v>299.70688522738385</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715.89280596159358</v>
      </c>
      <c r="D48" s="61">
        <v>1180.6869207987006</v>
      </c>
      <c r="E48" s="61">
        <v>1281.5515429444922</v>
      </c>
      <c r="F48" s="61">
        <v>1366.0074519919747</v>
      </c>
      <c r="G48" s="61">
        <v>1185.4638387312505</v>
      </c>
      <c r="H48" s="61">
        <v>1650.3296073373458</v>
      </c>
      <c r="I48" s="61">
        <v>1877.5914779784082</v>
      </c>
      <c r="J48" s="61">
        <v>2137.8618515333906</v>
      </c>
      <c r="K48" s="61">
        <v>2277.9322796324946</v>
      </c>
      <c r="L48" s="61">
        <v>2406.719975920666</v>
      </c>
      <c r="M48" s="61">
        <v>2010.6637293235608</v>
      </c>
      <c r="N48" s="61">
        <v>2168.3053101657897</v>
      </c>
      <c r="O48" s="61">
        <v>2178.6779764184016</v>
      </c>
      <c r="P48" s="61">
        <v>2123.508920363161</v>
      </c>
      <c r="Q48" s="61">
        <v>1865.4611623570024</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13.448693035253655</v>
      </c>
      <c r="D49" s="61">
        <v>16.065141874462597</v>
      </c>
      <c r="E49" s="61">
        <v>25.715984522785902</v>
      </c>
      <c r="F49" s="61">
        <v>44.434923091621286</v>
      </c>
      <c r="G49" s="61">
        <v>179.4982860418458</v>
      </c>
      <c r="H49" s="61">
        <v>184.76323779497469</v>
      </c>
      <c r="I49" s="61">
        <v>190.20430495844082</v>
      </c>
      <c r="J49" s="61">
        <v>183.02827935416067</v>
      </c>
      <c r="K49" s="61">
        <v>171.13504251456959</v>
      </c>
      <c r="L49" s="61">
        <v>165.22242285277537</v>
      </c>
      <c r="M49" s="61">
        <v>216.63265501098689</v>
      </c>
      <c r="N49" s="61">
        <v>199.55381866819528</v>
      </c>
      <c r="O49" s="61">
        <v>213.6843202445782</v>
      </c>
      <c r="P49" s="61">
        <v>193.92474634565781</v>
      </c>
      <c r="Q49" s="61">
        <v>222.64350816852965</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794.47802287041327</v>
      </c>
      <c r="D50" s="61">
        <v>1342.7756501385306</v>
      </c>
      <c r="E50" s="61">
        <v>1420.3832942791164</v>
      </c>
      <c r="F50" s="61">
        <v>1553.2924011754512</v>
      </c>
      <c r="G50" s="61">
        <v>1550.0350730590669</v>
      </c>
      <c r="H50" s="61">
        <v>2066.2775421477631</v>
      </c>
      <c r="I50" s="61">
        <v>2311.6067786421254</v>
      </c>
      <c r="J50" s="61">
        <v>2536.6321639707153</v>
      </c>
      <c r="K50" s="61">
        <v>2654.3121066454632</v>
      </c>
      <c r="L50" s="61">
        <v>2788.3674902461298</v>
      </c>
      <c r="M50" s="61">
        <v>2472.7180013248271</v>
      </c>
      <c r="N50" s="61">
        <v>2620.3212485121517</v>
      </c>
      <c r="O50" s="61">
        <v>2644.2922120891408</v>
      </c>
      <c r="P50" s="61">
        <v>2583.5075905941758</v>
      </c>
      <c r="Q50" s="61">
        <v>2387.8115557529159</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794.47802287041327</v>
      </c>
      <c r="D51" s="61">
        <v>1342.7756501385306</v>
      </c>
      <c r="E51" s="61">
        <v>1420.3832942791164</v>
      </c>
      <c r="F51" s="61">
        <v>1553.2924011754512</v>
      </c>
      <c r="G51" s="61">
        <v>1550.0350730590669</v>
      </c>
      <c r="H51" s="61">
        <v>2066.2775421477631</v>
      </c>
      <c r="I51" s="61">
        <v>2311.6067786421254</v>
      </c>
      <c r="J51" s="61">
        <v>2536.6321639707153</v>
      </c>
      <c r="K51" s="61">
        <v>2654.3121066454632</v>
      </c>
      <c r="L51" s="61">
        <v>2788.3674902461298</v>
      </c>
      <c r="M51" s="61">
        <v>2472.7180013248271</v>
      </c>
      <c r="N51" s="61">
        <v>2620.3212485121517</v>
      </c>
      <c r="O51" s="61">
        <v>2644.2922120891408</v>
      </c>
      <c r="P51" s="61">
        <v>2583.5075905941758</v>
      </c>
      <c r="Q51" s="61">
        <v>2387.8115557529159</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794.47802287041327</v>
      </c>
      <c r="D58" s="53">
        <v>1342.7756501385306</v>
      </c>
      <c r="E58" s="53">
        <v>1420.3832942791164</v>
      </c>
      <c r="F58" s="53">
        <v>1553.2924011754512</v>
      </c>
      <c r="G58" s="53">
        <v>1550.0350730590669</v>
      </c>
      <c r="H58" s="53">
        <v>2066.2775421477631</v>
      </c>
      <c r="I58" s="53">
        <v>2311.6067786421254</v>
      </c>
      <c r="J58" s="53">
        <v>2536.6321639707153</v>
      </c>
      <c r="K58" s="53">
        <v>2654.3121066454632</v>
      </c>
      <c r="L58" s="53">
        <v>2788.3674902461298</v>
      </c>
      <c r="M58" s="53">
        <v>2472.7180013248271</v>
      </c>
      <c r="N58" s="53">
        <v>2620.3212485121517</v>
      </c>
      <c r="O58" s="53">
        <v>2644.2922120891408</v>
      </c>
      <c r="P58" s="53">
        <v>2583.5075905941758</v>
      </c>
      <c r="Q58" s="53">
        <v>2387.8115557529159</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18206.39650807299</v>
      </c>
      <c r="D61" s="51">
        <v>19373.254657494985</v>
      </c>
      <c r="E61" s="51">
        <v>19109.790054456862</v>
      </c>
      <c r="F61" s="51">
        <v>18114.423426005542</v>
      </c>
      <c r="G61" s="51">
        <v>18099.909716251073</v>
      </c>
      <c r="H61" s="51">
        <v>17700.618849718161</v>
      </c>
      <c r="I61" s="51">
        <v>18141.793971529569</v>
      </c>
      <c r="J61" s="51">
        <v>18155.264641253463</v>
      </c>
      <c r="K61" s="51">
        <v>17089.455431355687</v>
      </c>
      <c r="L61" s="51">
        <v>17203.650759529948</v>
      </c>
      <c r="M61" s="51">
        <v>16912.067378427437</v>
      </c>
      <c r="N61" s="51">
        <v>18072.7691793255</v>
      </c>
      <c r="O61" s="51">
        <v>18466.550085984523</v>
      </c>
      <c r="P61" s="51">
        <v>19106.636880115253</v>
      </c>
      <c r="Q61" s="51">
        <v>19111.544902181828</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18206.39650807299</v>
      </c>
      <c r="D64" s="51">
        <v>19373.254657494985</v>
      </c>
      <c r="E64" s="51">
        <v>19109.790054456862</v>
      </c>
      <c r="F64" s="51">
        <v>18114.423426005542</v>
      </c>
      <c r="G64" s="51">
        <v>18099.909716251073</v>
      </c>
      <c r="H64" s="51">
        <v>17700.618849718161</v>
      </c>
      <c r="I64" s="51">
        <v>18141.793971529569</v>
      </c>
      <c r="J64" s="51">
        <v>18155.264641253463</v>
      </c>
      <c r="K64" s="51">
        <v>17091.664007921401</v>
      </c>
      <c r="L64" s="51">
        <v>17206.697285560484</v>
      </c>
      <c r="M64" s="51">
        <v>16916.043422645427</v>
      </c>
      <c r="N64" s="51">
        <v>18077.321742763477</v>
      </c>
      <c r="O64" s="51">
        <v>18471.849826041027</v>
      </c>
      <c r="P64" s="51">
        <v>19113.175042970557</v>
      </c>
      <c r="Q64" s="51">
        <v>19119.450194608624</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18206.39650807299</v>
      </c>
      <c r="D65" s="51">
        <v>19373.254657494985</v>
      </c>
      <c r="E65" s="51">
        <v>19109.790054456862</v>
      </c>
      <c r="F65" s="51">
        <v>18114.423426005542</v>
      </c>
      <c r="G65" s="51">
        <v>18099.909716251073</v>
      </c>
      <c r="H65" s="51">
        <v>17700.618849718161</v>
      </c>
      <c r="I65" s="51">
        <v>18141.793971529569</v>
      </c>
      <c r="J65" s="51">
        <v>18155.264641253463</v>
      </c>
      <c r="K65" s="51">
        <v>17091.664007921401</v>
      </c>
      <c r="L65" s="51">
        <v>17206.697285560484</v>
      </c>
      <c r="M65" s="51">
        <v>16916.043422645427</v>
      </c>
      <c r="N65" s="51">
        <v>18077.321742763477</v>
      </c>
      <c r="O65" s="51">
        <v>18471.849826041027</v>
      </c>
      <c r="P65" s="51">
        <v>19113.175042970557</v>
      </c>
      <c r="Q65" s="51">
        <v>19119.450194608624</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4.3637302006365168E-2</v>
      </c>
      <c r="D67" s="56">
        <v>6.9310793352889075E-2</v>
      </c>
      <c r="E67" s="56">
        <v>7.4327519571459069E-2</v>
      </c>
      <c r="F67" s="56">
        <v>8.5748928610419023E-2</v>
      </c>
      <c r="G67" s="56">
        <v>8.5637724019549222E-2</v>
      </c>
      <c r="H67" s="56">
        <v>0.11673476276117112</v>
      </c>
      <c r="I67" s="56">
        <v>0.12741886399271182</v>
      </c>
      <c r="J67" s="56">
        <v>0.13971882063381386</v>
      </c>
      <c r="K67" s="56">
        <v>0.15529863595582505</v>
      </c>
      <c r="L67" s="56">
        <v>0.16205128991175269</v>
      </c>
      <c r="M67" s="56">
        <v>0.14617590766021629</v>
      </c>
      <c r="N67" s="56">
        <v>0.14495074468434965</v>
      </c>
      <c r="O67" s="56">
        <v>0.14315253951238288</v>
      </c>
      <c r="P67" s="56">
        <v>0.13516893895367416</v>
      </c>
      <c r="Q67" s="56">
        <v>0.1248891328698479</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8">
        <v>4.2999999999999997E-2</v>
      </c>
      <c r="J71" s="182">
        <v>6.0399999999999995E-2</v>
      </c>
      <c r="K71" s="182"/>
      <c r="L71" s="182">
        <v>6.9099999999999995E-2</v>
      </c>
      <c r="M71" s="182"/>
      <c r="N71" s="182">
        <v>8.2150000000000001E-2</v>
      </c>
      <c r="O71" s="182"/>
      <c r="P71" s="182">
        <v>9.955E-2</v>
      </c>
      <c r="Q71" s="182"/>
      <c r="R71" s="78"/>
      <c r="S71" s="79">
        <v>0.13</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3"/>
  </sheetPr>
  <dimension ref="A1:AW205"/>
  <sheetViews>
    <sheetView workbookViewId="0"/>
  </sheetViews>
  <sheetFormatPr defaultColWidth="9.140625"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112</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0</v>
      </c>
      <c r="D7" s="51">
        <v>0</v>
      </c>
      <c r="E7" s="51">
        <v>0</v>
      </c>
      <c r="F7" s="51">
        <v>0</v>
      </c>
      <c r="G7" s="51">
        <v>0</v>
      </c>
      <c r="H7" s="51">
        <v>0</v>
      </c>
      <c r="I7" s="51">
        <v>0</v>
      </c>
      <c r="J7" s="51">
        <v>0</v>
      </c>
      <c r="K7" s="51">
        <v>0</v>
      </c>
      <c r="L7" s="51">
        <v>0</v>
      </c>
      <c r="M7" s="51">
        <v>0</v>
      </c>
      <c r="N7" s="51">
        <v>0</v>
      </c>
      <c r="O7" s="51">
        <v>0</v>
      </c>
      <c r="P7" s="51">
        <v>0</v>
      </c>
      <c r="Q7" s="51">
        <v>0</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v>
      </c>
      <c r="D8" s="51">
        <v>0</v>
      </c>
      <c r="E8" s="51">
        <v>0</v>
      </c>
      <c r="F8" s="51">
        <v>0</v>
      </c>
      <c r="G8" s="51">
        <v>0</v>
      </c>
      <c r="H8" s="51">
        <v>0</v>
      </c>
      <c r="I8" s="51">
        <v>0</v>
      </c>
      <c r="J8" s="51">
        <v>0</v>
      </c>
      <c r="K8" s="51">
        <v>0</v>
      </c>
      <c r="L8" s="51">
        <v>0</v>
      </c>
      <c r="M8" s="51">
        <v>0</v>
      </c>
      <c r="N8" s="51">
        <v>0</v>
      </c>
      <c r="O8" s="51">
        <v>1.1082449603515814E-3</v>
      </c>
      <c r="P8" s="51">
        <v>1.9948409286328467E-3</v>
      </c>
      <c r="Q8" s="51">
        <v>2.9922613929492703E-3</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5.8469475494411012E-2</v>
      </c>
      <c r="J9" s="51">
        <v>0.42906276870163373</v>
      </c>
      <c r="K9" s="51">
        <v>1.4350816852966466</v>
      </c>
      <c r="L9" s="51">
        <v>2.5339638865004299</v>
      </c>
      <c r="M9" s="51">
        <v>5.8796216680997411</v>
      </c>
      <c r="N9" s="51">
        <v>8.1676698194325024</v>
      </c>
      <c r="O9" s="51">
        <v>10.996130696474635</v>
      </c>
      <c r="P9" s="51">
        <v>13.949269131556319</v>
      </c>
      <c r="Q9" s="51">
        <v>16.3006018916595</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v>
      </c>
      <c r="D11" s="51">
        <v>0</v>
      </c>
      <c r="E11" s="51">
        <v>0</v>
      </c>
      <c r="F11" s="51">
        <v>0</v>
      </c>
      <c r="G11" s="51">
        <v>0</v>
      </c>
      <c r="H11" s="51">
        <v>0</v>
      </c>
      <c r="I11" s="51">
        <v>0</v>
      </c>
      <c r="J11" s="51">
        <v>0.42218400687876184</v>
      </c>
      <c r="K11" s="51">
        <v>0.76491831470335347</v>
      </c>
      <c r="L11" s="51">
        <v>0.5066208082545145</v>
      </c>
      <c r="M11" s="51">
        <v>0.55477214101461714</v>
      </c>
      <c r="N11" s="51">
        <v>0.57136715391229542</v>
      </c>
      <c r="O11" s="51">
        <v>0.71427343078245931</v>
      </c>
      <c r="P11" s="51">
        <v>0.83714531384350721</v>
      </c>
      <c r="Q11" s="51">
        <v>0.76973344797936361</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0</v>
      </c>
      <c r="D12" s="53">
        <v>0</v>
      </c>
      <c r="E12" s="53">
        <v>0</v>
      </c>
      <c r="F12" s="53">
        <v>0</v>
      </c>
      <c r="G12" s="53">
        <v>0</v>
      </c>
      <c r="H12" s="53">
        <v>0</v>
      </c>
      <c r="I12" s="53">
        <v>5.8469475494411012E-2</v>
      </c>
      <c r="J12" s="53">
        <v>0.85124677558039563</v>
      </c>
      <c r="K12" s="53">
        <v>2.2000000000000002</v>
      </c>
      <c r="L12" s="53">
        <v>3.0405846947549442</v>
      </c>
      <c r="M12" s="53">
        <v>6.4343938091143578</v>
      </c>
      <c r="N12" s="53">
        <v>8.7390369733447972</v>
      </c>
      <c r="O12" s="53">
        <v>11.711512372217445</v>
      </c>
      <c r="P12" s="53">
        <v>14.788409286328459</v>
      </c>
      <c r="Q12" s="53">
        <v>17.073327601031814</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190.54170249355116</v>
      </c>
      <c r="D15" s="53">
        <v>192.60533104041272</v>
      </c>
      <c r="E15" s="53">
        <v>194.41100601891659</v>
      </c>
      <c r="F15" s="53">
        <v>197.42046431642305</v>
      </c>
      <c r="G15" s="53">
        <v>198.79621668099742</v>
      </c>
      <c r="H15" s="53">
        <v>186.41444539982803</v>
      </c>
      <c r="I15" s="53">
        <v>181.77128116938951</v>
      </c>
      <c r="J15" s="53">
        <v>187.36027515047292</v>
      </c>
      <c r="K15" s="53">
        <v>197.24849527085124</v>
      </c>
      <c r="L15" s="53">
        <v>193.55116079105761</v>
      </c>
      <c r="M15" s="53">
        <v>193.0352536543422</v>
      </c>
      <c r="N15" s="53">
        <v>202.83662940670678</v>
      </c>
      <c r="O15" s="53">
        <v>204.96749785038693</v>
      </c>
      <c r="P15" s="53">
        <v>216.08907996560615</v>
      </c>
      <c r="Q15" s="53">
        <v>222.08211521926052</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v>
      </c>
      <c r="D16" s="56">
        <v>0</v>
      </c>
      <c r="E16" s="56">
        <v>0</v>
      </c>
      <c r="F16" s="56">
        <v>0</v>
      </c>
      <c r="G16" s="56">
        <v>0</v>
      </c>
      <c r="H16" s="56">
        <v>0</v>
      </c>
      <c r="I16" s="56">
        <v>3.2166508987701046E-4</v>
      </c>
      <c r="J16" s="56">
        <v>4.5433685176686561E-3</v>
      </c>
      <c r="K16" s="56">
        <v>1.1153443766346994E-2</v>
      </c>
      <c r="L16" s="56">
        <v>1.5709462461128389E-2</v>
      </c>
      <c r="M16" s="56">
        <v>3.3332739420935405E-2</v>
      </c>
      <c r="N16" s="56">
        <v>4.3084116507488376E-2</v>
      </c>
      <c r="O16" s="56">
        <v>5.7138387769001771E-2</v>
      </c>
      <c r="P16" s="56">
        <v>6.8436634043155989E-2</v>
      </c>
      <c r="Q16" s="56">
        <v>7.6878444642763805E-2</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0</v>
      </c>
      <c r="I22" s="57">
        <v>0</v>
      </c>
      <c r="J22" s="51">
        <v>1.83</v>
      </c>
      <c r="K22" s="51">
        <v>2.87</v>
      </c>
      <c r="L22" s="51">
        <v>3.15</v>
      </c>
      <c r="M22" s="51">
        <v>4.32</v>
      </c>
      <c r="N22" s="51">
        <v>4.74</v>
      </c>
      <c r="O22" s="51">
        <v>5.92</v>
      </c>
      <c r="P22" s="51">
        <v>7.25</v>
      </c>
      <c r="Q22" s="51">
        <v>9.1900000000000013</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1.83</v>
      </c>
      <c r="K23" s="61">
        <v>2.87</v>
      </c>
      <c r="L23" s="61">
        <v>3.15</v>
      </c>
      <c r="M23" s="61">
        <v>4.32</v>
      </c>
      <c r="N23" s="61">
        <v>4.47</v>
      </c>
      <c r="O23" s="61">
        <v>4.45</v>
      </c>
      <c r="P23" s="61">
        <v>6.75</v>
      </c>
      <c r="Q23" s="61">
        <v>9.0500000000000007</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0.2</v>
      </c>
      <c r="O24" s="61">
        <v>1.47</v>
      </c>
      <c r="P24" s="61">
        <v>0.5</v>
      </c>
      <c r="Q24" s="61">
        <v>0.14000000000000001</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7.0000000000000007E-2</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0.17999999999999972</v>
      </c>
      <c r="N27" s="51">
        <v>0.1899999999999995</v>
      </c>
      <c r="O27" s="51">
        <v>5.0000000000000711E-2</v>
      </c>
      <c r="P27" s="51">
        <v>0</v>
      </c>
      <c r="Q27" s="51">
        <v>-1.7763568394002505E-15</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0</v>
      </c>
      <c r="D29" s="53">
        <v>0</v>
      </c>
      <c r="E29" s="53">
        <v>0</v>
      </c>
      <c r="F29" s="53">
        <v>0</v>
      </c>
      <c r="G29" s="53">
        <v>0</v>
      </c>
      <c r="H29" s="53">
        <v>0</v>
      </c>
      <c r="I29" s="63">
        <v>0</v>
      </c>
      <c r="J29" s="53">
        <v>3.66</v>
      </c>
      <c r="K29" s="53">
        <v>5.74</v>
      </c>
      <c r="L29" s="53">
        <v>6.3</v>
      </c>
      <c r="M29" s="53">
        <v>8.64</v>
      </c>
      <c r="N29" s="53">
        <v>9.2099999999999991</v>
      </c>
      <c r="O29" s="53">
        <v>10.370000000000001</v>
      </c>
      <c r="P29" s="53">
        <v>14</v>
      </c>
      <c r="Q29" s="53">
        <v>18.240000000000002</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147.92442915830705</v>
      </c>
      <c r="D32" s="53">
        <v>161.24486481322251</v>
      </c>
      <c r="E32" s="53">
        <v>166.38005159071366</v>
      </c>
      <c r="F32" s="53">
        <v>171.51523836820485</v>
      </c>
      <c r="G32" s="53">
        <v>186.92079870067832</v>
      </c>
      <c r="H32" s="53">
        <v>167.4070889462119</v>
      </c>
      <c r="I32" s="53">
        <v>181.78561192318716</v>
      </c>
      <c r="J32" s="53">
        <v>181.5615372121907</v>
      </c>
      <c r="K32" s="53">
        <v>178.49338779019774</v>
      </c>
      <c r="L32" s="53">
        <v>180.82746250119422</v>
      </c>
      <c r="M32" s="53">
        <v>185.12857456768893</v>
      </c>
      <c r="N32" s="53">
        <v>196.84598547816947</v>
      </c>
      <c r="O32" s="53">
        <v>196.80894812267124</v>
      </c>
      <c r="P32" s="53">
        <v>205.71216012228908</v>
      </c>
      <c r="Q32" s="53">
        <v>228.92653673449891</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0</v>
      </c>
      <c r="D34" s="56">
        <v>0</v>
      </c>
      <c r="E34" s="56">
        <v>0</v>
      </c>
      <c r="F34" s="56">
        <v>0</v>
      </c>
      <c r="G34" s="56">
        <v>0</v>
      </c>
      <c r="H34" s="56">
        <v>0</v>
      </c>
      <c r="I34" s="66">
        <v>0</v>
      </c>
      <c r="J34" s="56">
        <v>2.0158454572471281E-2</v>
      </c>
      <c r="K34" s="56">
        <v>3.2158053982071493E-2</v>
      </c>
      <c r="L34" s="56">
        <v>3.483984076787227E-2</v>
      </c>
      <c r="M34" s="56">
        <v>4.6670266976214091E-2</v>
      </c>
      <c r="N34" s="56">
        <v>4.6787847756343516E-2</v>
      </c>
      <c r="O34" s="56">
        <v>5.2690693685006479E-2</v>
      </c>
      <c r="P34" s="56">
        <v>6.8056258763106003E-2</v>
      </c>
      <c r="Q34" s="56">
        <v>7.9676215174451892E-2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0.40603802426674312</v>
      </c>
      <c r="D37" s="51">
        <v>0.52546097258049107</v>
      </c>
      <c r="E37" s="51">
        <v>0.64488392089423907</v>
      </c>
      <c r="F37" s="51">
        <v>0.78819145887073661</v>
      </c>
      <c r="G37" s="51">
        <v>0.90761440718448461</v>
      </c>
      <c r="H37" s="51">
        <v>0.93149899684723414</v>
      </c>
      <c r="I37" s="57">
        <v>4.3202684627878094</v>
      </c>
      <c r="J37" s="51">
        <v>5.2651189452565204</v>
      </c>
      <c r="K37" s="51">
        <v>6.1517149135377851</v>
      </c>
      <c r="L37" s="51">
        <v>6.0441339447788289</v>
      </c>
      <c r="M37" s="51">
        <v>6.6117416642782079</v>
      </c>
      <c r="N37" s="51">
        <v>6.6924620235024364</v>
      </c>
      <c r="O37" s="51">
        <v>6.9384732970287573</v>
      </c>
      <c r="P37" s="51">
        <v>7.0836916021782743</v>
      </c>
      <c r="Q37" s="51">
        <v>7.2089710518773282</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0</v>
      </c>
      <c r="I38" s="57">
        <v>0</v>
      </c>
      <c r="J38" s="51">
        <v>0.11942294831374797</v>
      </c>
      <c r="K38" s="51">
        <v>0.19107671730199674</v>
      </c>
      <c r="L38" s="51">
        <v>2.3884589662749593E-2</v>
      </c>
      <c r="M38" s="51">
        <v>2.3884589662749593E-2</v>
      </c>
      <c r="N38" s="51">
        <v>0.14330753797649756</v>
      </c>
      <c r="O38" s="51">
        <v>7.1653768988248781E-2</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1.7626827171109198</v>
      </c>
      <c r="L39" s="51">
        <v>5.5045571797076525</v>
      </c>
      <c r="M39" s="51">
        <v>5.5045571797076525</v>
      </c>
      <c r="N39" s="51">
        <v>5.8503869303525367</v>
      </c>
      <c r="O39" s="51">
        <v>7.1711092003439383</v>
      </c>
      <c r="P39" s="51">
        <v>9.8130696474634576</v>
      </c>
      <c r="Q39" s="51">
        <v>11.071281169389508</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0.40603802426674312</v>
      </c>
      <c r="D40" s="53">
        <v>0.52546097258049107</v>
      </c>
      <c r="E40" s="53">
        <v>0.64488392089423907</v>
      </c>
      <c r="F40" s="53">
        <v>0.78819145887073661</v>
      </c>
      <c r="G40" s="53">
        <v>0.90761440718448461</v>
      </c>
      <c r="H40" s="53">
        <v>0.93149899684723414</v>
      </c>
      <c r="I40" s="53">
        <v>4.3202684627878094</v>
      </c>
      <c r="J40" s="53">
        <v>5.384541893570268</v>
      </c>
      <c r="K40" s="53">
        <v>8.1054743479507021</v>
      </c>
      <c r="L40" s="53">
        <v>11.572575714149231</v>
      </c>
      <c r="M40" s="53">
        <v>12.140183433648609</v>
      </c>
      <c r="N40" s="53">
        <v>12.68615649183147</v>
      </c>
      <c r="O40" s="53">
        <v>14.181236266360944</v>
      </c>
      <c r="P40" s="53">
        <v>16.896761249641731</v>
      </c>
      <c r="Q40" s="53">
        <v>18.280252221266835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39.230438521066205</v>
      </c>
      <c r="D42" s="53">
        <v>51.122575714149228</v>
      </c>
      <c r="E42" s="53">
        <v>47.329702875704591</v>
      </c>
      <c r="F42" s="53">
        <v>52.302474443489061</v>
      </c>
      <c r="G42" s="53">
        <v>53.520588516289287</v>
      </c>
      <c r="H42" s="53">
        <v>46.331327027801663</v>
      </c>
      <c r="I42" s="53">
        <v>59.326478456100126</v>
      </c>
      <c r="J42" s="53">
        <v>44.774625011942291</v>
      </c>
      <c r="K42" s="53">
        <v>60.500262730486291</v>
      </c>
      <c r="L42" s="53">
        <v>75.153353396388653</v>
      </c>
      <c r="M42" s="53">
        <v>80.784494124390946</v>
      </c>
      <c r="N42" s="53">
        <v>86.657896245342513</v>
      </c>
      <c r="O42" s="53">
        <v>84.139199388554502</v>
      </c>
      <c r="P42" s="53">
        <v>86.166241520970686</v>
      </c>
      <c r="Q42" s="53">
        <v>78.229659883443205</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1.0350076103500763E-2</v>
      </c>
      <c r="D44" s="56">
        <v>1.0278452625677444E-2</v>
      </c>
      <c r="E44" s="56">
        <v>1.3625353249899073E-2</v>
      </c>
      <c r="F44" s="56">
        <v>1.5069869394465248E-2</v>
      </c>
      <c r="G44" s="56">
        <v>1.6958229203855767E-2</v>
      </c>
      <c r="H44" s="56">
        <v>2.0105165480977419E-2</v>
      </c>
      <c r="I44" s="56">
        <v>7.2821926654296237E-2</v>
      </c>
      <c r="J44" s="56">
        <v>0.12025878256119628</v>
      </c>
      <c r="K44" s="56">
        <v>0.1339742008073351</v>
      </c>
      <c r="L44" s="56">
        <v>0.15398615219617504</v>
      </c>
      <c r="M44" s="56">
        <v>0.15027863410217446</v>
      </c>
      <c r="N44" s="56">
        <v>0.14639354336406818</v>
      </c>
      <c r="O44" s="56">
        <v>0.16854493945054136</v>
      </c>
      <c r="P44" s="56">
        <v>0.19609490853247308</v>
      </c>
      <c r="Q44" s="56">
        <v>0.23367418762273989</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0</v>
      </c>
      <c r="D47" s="61">
        <v>0</v>
      </c>
      <c r="E47" s="61">
        <v>0</v>
      </c>
      <c r="F47" s="61">
        <v>0</v>
      </c>
      <c r="G47" s="61">
        <v>0</v>
      </c>
      <c r="H47" s="61">
        <v>0</v>
      </c>
      <c r="I47" s="61">
        <v>5.8469475494411012E-2</v>
      </c>
      <c r="J47" s="61">
        <v>0.85124677558039552</v>
      </c>
      <c r="K47" s="61">
        <v>2.2000000000000002</v>
      </c>
      <c r="L47" s="61">
        <v>3.0405846947549442</v>
      </c>
      <c r="M47" s="61">
        <v>6.4343938091143587</v>
      </c>
      <c r="N47" s="61">
        <v>8.7390369733447972</v>
      </c>
      <c r="O47" s="61">
        <v>11.711512372217445</v>
      </c>
      <c r="P47" s="61">
        <v>14.788409286328459</v>
      </c>
      <c r="Q47" s="61">
        <v>17.073327601031814</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0.40603802426674312</v>
      </c>
      <c r="D48" s="61">
        <v>0.52546097258049107</v>
      </c>
      <c r="E48" s="61">
        <v>0.64488392089423907</v>
      </c>
      <c r="F48" s="61">
        <v>0.78819145887073661</v>
      </c>
      <c r="G48" s="61">
        <v>0.90761440718448461</v>
      </c>
      <c r="H48" s="61">
        <v>0.93149899684723414</v>
      </c>
      <c r="I48" s="61">
        <v>4.3202684627878094</v>
      </c>
      <c r="J48" s="61">
        <v>5.384541893570268</v>
      </c>
      <c r="K48" s="61">
        <v>8.1054743479507021</v>
      </c>
      <c r="L48" s="61">
        <v>11.572575714149231</v>
      </c>
      <c r="M48" s="61">
        <v>12.140183433648609</v>
      </c>
      <c r="N48" s="61">
        <v>12.68615649183147</v>
      </c>
      <c r="O48" s="61">
        <v>14.181236266360944</v>
      </c>
      <c r="P48" s="61">
        <v>16.896761249641731</v>
      </c>
      <c r="Q48" s="61">
        <v>18.280252221266835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0</v>
      </c>
      <c r="D49" s="61">
        <v>0</v>
      </c>
      <c r="E49" s="61">
        <v>0</v>
      </c>
      <c r="F49" s="61">
        <v>0</v>
      </c>
      <c r="G49" s="61">
        <v>0</v>
      </c>
      <c r="H49" s="61">
        <v>0</v>
      </c>
      <c r="I49" s="61">
        <v>0</v>
      </c>
      <c r="J49" s="61">
        <v>1.83</v>
      </c>
      <c r="K49" s="61">
        <v>2.87</v>
      </c>
      <c r="L49" s="61">
        <v>3.15</v>
      </c>
      <c r="M49" s="61">
        <v>4.32</v>
      </c>
      <c r="N49" s="61">
        <v>4.74</v>
      </c>
      <c r="O49" s="61">
        <v>5.92</v>
      </c>
      <c r="P49" s="61">
        <v>7.25</v>
      </c>
      <c r="Q49" s="61">
        <v>9.1900000000000013</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0.40603802426674312</v>
      </c>
      <c r="D50" s="61">
        <v>0.52546097258049107</v>
      </c>
      <c r="E50" s="61">
        <v>0.64488392089423907</v>
      </c>
      <c r="F50" s="61">
        <v>0.78819145887073661</v>
      </c>
      <c r="G50" s="61">
        <v>0.90761440718448461</v>
      </c>
      <c r="H50" s="61">
        <v>0.93149899684723414</v>
      </c>
      <c r="I50" s="61">
        <v>4.37873793828222</v>
      </c>
      <c r="J50" s="61">
        <v>8.0657886691506633</v>
      </c>
      <c r="K50" s="61">
        <v>13.175474347950704</v>
      </c>
      <c r="L50" s="61">
        <v>17.763160408904174</v>
      </c>
      <c r="M50" s="61">
        <v>22.894577242762967</v>
      </c>
      <c r="N50" s="61">
        <v>26.165193465176266</v>
      </c>
      <c r="O50" s="61">
        <v>31.812748638578391</v>
      </c>
      <c r="P50" s="61">
        <v>38.935170535970187</v>
      </c>
      <c r="Q50" s="61">
        <v>44.543579822298653</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0.40603802426674312</v>
      </c>
      <c r="D51" s="61">
        <v>0.52546097258049107</v>
      </c>
      <c r="E51" s="61">
        <v>0.64488392089423907</v>
      </c>
      <c r="F51" s="61">
        <v>0.78819145887073661</v>
      </c>
      <c r="G51" s="61">
        <v>0.90761440718448461</v>
      </c>
      <c r="H51" s="61">
        <v>0.93149899684723414</v>
      </c>
      <c r="I51" s="61">
        <v>4.37873793828222</v>
      </c>
      <c r="J51" s="61">
        <v>8.0657886691506633</v>
      </c>
      <c r="K51" s="61">
        <v>13.175474347950704</v>
      </c>
      <c r="L51" s="61">
        <v>17.763160408904174</v>
      </c>
      <c r="M51" s="61">
        <v>22.894577242762967</v>
      </c>
      <c r="N51" s="61">
        <v>26.165193465176266</v>
      </c>
      <c r="O51" s="61">
        <v>31.812748638578391</v>
      </c>
      <c r="P51" s="61">
        <v>38.935170535970187</v>
      </c>
      <c r="Q51" s="61">
        <v>44.543579822298653</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0.40603802426674312</v>
      </c>
      <c r="D58" s="53">
        <v>0.52546097258049107</v>
      </c>
      <c r="E58" s="53">
        <v>0.64488392089423907</v>
      </c>
      <c r="F58" s="53">
        <v>0.78819145887073661</v>
      </c>
      <c r="G58" s="53">
        <v>0.90761440718448461</v>
      </c>
      <c r="H58" s="53">
        <v>0.93149899684723414</v>
      </c>
      <c r="I58" s="53">
        <v>4.37873793828222</v>
      </c>
      <c r="J58" s="53">
        <v>8.0657886691506633</v>
      </c>
      <c r="K58" s="53">
        <v>13.175474347950704</v>
      </c>
      <c r="L58" s="53">
        <v>17.763160408904174</v>
      </c>
      <c r="M58" s="53">
        <v>22.894577242762967</v>
      </c>
      <c r="N58" s="53">
        <v>26.165193465176266</v>
      </c>
      <c r="O58" s="53">
        <v>31.812748638578391</v>
      </c>
      <c r="P58" s="53">
        <v>38.935170535970187</v>
      </c>
      <c r="Q58" s="53">
        <v>44.543579822298653</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480.92098977739562</v>
      </c>
      <c r="D61" s="51">
        <v>494.61163657208374</v>
      </c>
      <c r="E61" s="51">
        <v>501.36619852870922</v>
      </c>
      <c r="F61" s="51">
        <v>518.5917645934843</v>
      </c>
      <c r="G61" s="51">
        <v>540.62768701633706</v>
      </c>
      <c r="H61" s="51">
        <v>492.51456959969425</v>
      </c>
      <c r="I61" s="51">
        <v>527.42622050253169</v>
      </c>
      <c r="J61" s="51">
        <v>520.43666857743381</v>
      </c>
      <c r="K61" s="51">
        <v>537.03989108627115</v>
      </c>
      <c r="L61" s="51">
        <v>549.81226712525086</v>
      </c>
      <c r="M61" s="51">
        <v>565.52083691602172</v>
      </c>
      <c r="N61" s="51">
        <v>597.54127352632077</v>
      </c>
      <c r="O61" s="51">
        <v>605.33178465653964</v>
      </c>
      <c r="P61" s="51">
        <v>638.95631986242483</v>
      </c>
      <c r="Q61" s="51">
        <v>676.41695137097543</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480.92098977739562</v>
      </c>
      <c r="D64" s="51">
        <v>494.61163657208374</v>
      </c>
      <c r="E64" s="51">
        <v>501.36619852870922</v>
      </c>
      <c r="F64" s="51">
        <v>518.5917645934843</v>
      </c>
      <c r="G64" s="51">
        <v>540.62768701633706</v>
      </c>
      <c r="H64" s="51">
        <v>492.51456959969425</v>
      </c>
      <c r="I64" s="51">
        <v>527.42622050253169</v>
      </c>
      <c r="J64" s="51">
        <v>520.43666857743381</v>
      </c>
      <c r="K64" s="51">
        <v>538.80257380338207</v>
      </c>
      <c r="L64" s="51">
        <v>555.31682430495846</v>
      </c>
      <c r="M64" s="51">
        <v>571.02539409572933</v>
      </c>
      <c r="N64" s="51">
        <v>603.39166045667332</v>
      </c>
      <c r="O64" s="51">
        <v>612.50289385688359</v>
      </c>
      <c r="P64" s="51">
        <v>648.76938950988824</v>
      </c>
      <c r="Q64" s="51">
        <v>687.48823254036495</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396.45242762969326</v>
      </c>
      <c r="D65" s="51">
        <v>425.63738607050732</v>
      </c>
      <c r="E65" s="51">
        <v>431.64319862424753</v>
      </c>
      <c r="F65" s="51">
        <v>445.47030858889843</v>
      </c>
      <c r="G65" s="51">
        <v>465.33299894907799</v>
      </c>
      <c r="H65" s="51">
        <v>421.39984522785892</v>
      </c>
      <c r="I65" s="51">
        <v>447.47948259291093</v>
      </c>
      <c r="J65" s="51">
        <v>436.09381170650607</v>
      </c>
      <c r="K65" s="51">
        <v>460.35157900525462</v>
      </c>
      <c r="L65" s="51">
        <v>472.41102985000475</v>
      </c>
      <c r="M65" s="51">
        <v>482.60456858316599</v>
      </c>
      <c r="N65" s="51">
        <v>511.1691383406897</v>
      </c>
      <c r="O65" s="51">
        <v>512.43945571300276</v>
      </c>
      <c r="P65" s="51">
        <v>535.56382163370586</v>
      </c>
      <c r="Q65" s="51">
        <v>558.31862333008496</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1.0241784284040335E-3</v>
      </c>
      <c r="D67" s="56">
        <v>1.2345272990034006E-3</v>
      </c>
      <c r="E67" s="56">
        <v>1.4940208091999176E-3</v>
      </c>
      <c r="F67" s="56">
        <v>1.7693467862481445E-3</v>
      </c>
      <c r="G67" s="56">
        <v>1.9504621620092884E-3</v>
      </c>
      <c r="H67" s="56">
        <v>2.2104872780471831E-3</v>
      </c>
      <c r="I67" s="56">
        <v>9.7853378950688661E-3</v>
      </c>
      <c r="J67" s="56">
        <v>1.8495535714180212E-2</v>
      </c>
      <c r="K67" s="56">
        <v>2.8620460858243987E-2</v>
      </c>
      <c r="L67" s="56">
        <v>3.760107043763173E-2</v>
      </c>
      <c r="M67" s="56">
        <v>4.7439619790539976E-2</v>
      </c>
      <c r="N67" s="56">
        <v>5.1186958489143758E-2</v>
      </c>
      <c r="O67" s="56">
        <v>6.2080989829938982E-2</v>
      </c>
      <c r="P67" s="56">
        <v>7.2699403811857091E-2</v>
      </c>
      <c r="Q67" s="56">
        <v>7.9781647899579256E-2</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8">
        <v>0</v>
      </c>
      <c r="J71" s="182">
        <v>2.0000000000000004E-2</v>
      </c>
      <c r="K71" s="182"/>
      <c r="L71" s="182">
        <v>0.03</v>
      </c>
      <c r="M71" s="182"/>
      <c r="N71" s="182">
        <v>4.5000000000000005E-2</v>
      </c>
      <c r="O71" s="182"/>
      <c r="P71" s="182">
        <v>6.5000000000000002E-2</v>
      </c>
      <c r="Q71" s="182"/>
      <c r="R71" s="78"/>
      <c r="S71" s="79">
        <v>0.1</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104</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8.5967841788478072</v>
      </c>
      <c r="D7" s="51">
        <v>8.6139810834049868</v>
      </c>
      <c r="E7" s="51">
        <v>8.6254456864431059</v>
      </c>
      <c r="F7" s="51">
        <v>8.5509257666953289</v>
      </c>
      <c r="G7" s="51">
        <v>8.6082487818859281</v>
      </c>
      <c r="H7" s="51">
        <v>8.5967841788478072</v>
      </c>
      <c r="I7" s="51">
        <v>8.6942333046718261</v>
      </c>
      <c r="J7" s="51">
        <v>8.5623903697334462</v>
      </c>
      <c r="K7" s="51">
        <v>8.6334021209515637</v>
      </c>
      <c r="L7" s="51">
        <v>8.6466552020636289</v>
      </c>
      <c r="M7" s="51">
        <v>8.7739122957867615</v>
      </c>
      <c r="N7" s="51">
        <v>8.4888392089423927</v>
      </c>
      <c r="O7" s="51">
        <v>8.3902436228145589</v>
      </c>
      <c r="P7" s="51">
        <v>8.1079678991114932</v>
      </c>
      <c r="Q7" s="51">
        <v>8.1099627400401264</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151.57007527148033</v>
      </c>
      <c r="D8" s="51">
        <v>174.86356240575324</v>
      </c>
      <c r="E8" s="51">
        <v>218.44239164208327</v>
      </c>
      <c r="F8" s="51">
        <v>272.18541064750428</v>
      </c>
      <c r="G8" s="51">
        <v>337.45184500422209</v>
      </c>
      <c r="H8" s="51">
        <v>385.22824045881669</v>
      </c>
      <c r="I8" s="51">
        <v>387.12818907769525</v>
      </c>
      <c r="J8" s="51">
        <v>406.3300259949616</v>
      </c>
      <c r="K8" s="51">
        <v>424.75328444484165</v>
      </c>
      <c r="L8" s="51">
        <v>461.57797749390761</v>
      </c>
      <c r="M8" s="51">
        <v>499.49641824332753</v>
      </c>
      <c r="N8" s="51">
        <v>594.70249733314495</v>
      </c>
      <c r="O8" s="51">
        <v>719.16099177499495</v>
      </c>
      <c r="P8" s="51">
        <v>829.04912694927293</v>
      </c>
      <c r="Q8" s="51">
        <v>862.71135999904732</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2.8874462596732582</v>
      </c>
      <c r="D9" s="51">
        <v>3.0460877042132415</v>
      </c>
      <c r="E9" s="51">
        <v>3.142132416165091</v>
      </c>
      <c r="F9" s="51">
        <v>3.2300085984522786</v>
      </c>
      <c r="G9" s="51">
        <v>3.4058469475494411</v>
      </c>
      <c r="H9" s="51">
        <v>3.860705073086844</v>
      </c>
      <c r="I9" s="51">
        <v>4.8041272570937235</v>
      </c>
      <c r="J9" s="51">
        <v>8.9828890799656076</v>
      </c>
      <c r="K9" s="51">
        <v>16.39243336199484</v>
      </c>
      <c r="L9" s="51">
        <v>35.25348237317283</v>
      </c>
      <c r="M9" s="51">
        <v>62.35262252794498</v>
      </c>
      <c r="N9" s="51">
        <v>95.315477214101463</v>
      </c>
      <c r="O9" s="51">
        <v>137.73095442820292</v>
      </c>
      <c r="P9" s="51">
        <v>189.53946689595872</v>
      </c>
      <c r="Q9" s="51">
        <v>317.54892519346515</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125.39535683576956</v>
      </c>
      <c r="D10" s="51">
        <v>193.18572656921754</v>
      </c>
      <c r="E10" s="51">
        <v>158.23490971625105</v>
      </c>
      <c r="F10" s="51">
        <v>169.39079965606192</v>
      </c>
      <c r="G10" s="51">
        <v>220.35631986242478</v>
      </c>
      <c r="H10" s="51">
        <v>305.22166809974203</v>
      </c>
      <c r="I10" s="51">
        <v>360.91444539982797</v>
      </c>
      <c r="J10" s="51">
        <v>341.93147033533961</v>
      </c>
      <c r="K10" s="51">
        <v>340.5333619948409</v>
      </c>
      <c r="L10" s="51">
        <v>249.24608770421324</v>
      </c>
      <c r="M10" s="51">
        <v>180.45537403267411</v>
      </c>
      <c r="N10" s="51">
        <v>163.48564058469475</v>
      </c>
      <c r="O10" s="51">
        <v>163.94118658641446</v>
      </c>
      <c r="P10" s="51">
        <v>152.40017196904557</v>
      </c>
      <c r="Q10" s="51">
        <v>128.64067067927772</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160.46689315086081</v>
      </c>
      <c r="D11" s="51">
        <v>260.30315340233386</v>
      </c>
      <c r="E11" s="51">
        <v>288.09680636707259</v>
      </c>
      <c r="F11" s="51">
        <v>176.12233085237341</v>
      </c>
      <c r="G11" s="51">
        <v>222.17943532905005</v>
      </c>
      <c r="H11" s="51">
        <v>221.809670225129</v>
      </c>
      <c r="I11" s="51">
        <v>245.9707166032336</v>
      </c>
      <c r="J11" s="51">
        <v>264.76476746565754</v>
      </c>
      <c r="K11" s="51">
        <v>280.70439908354359</v>
      </c>
      <c r="L11" s="51">
        <v>266.79490058530718</v>
      </c>
      <c r="M11" s="51">
        <v>256.5233834067011</v>
      </c>
      <c r="N11" s="51">
        <v>268.50372667856107</v>
      </c>
      <c r="O11" s="51">
        <v>266.72045929202216</v>
      </c>
      <c r="P11" s="51">
        <v>254.30941433034747</v>
      </c>
      <c r="Q11" s="51">
        <v>275.10915548983655</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448.91655569663175</v>
      </c>
      <c r="D12" s="53">
        <v>640.0125111649229</v>
      </c>
      <c r="E12" s="53">
        <v>676.54168582801503</v>
      </c>
      <c r="F12" s="53">
        <v>629.47947552108724</v>
      </c>
      <c r="G12" s="53">
        <v>792.00169592513237</v>
      </c>
      <c r="H12" s="53">
        <v>924.71706803562245</v>
      </c>
      <c r="I12" s="53">
        <v>1007.5117116425224</v>
      </c>
      <c r="J12" s="53">
        <v>1030.5715432456577</v>
      </c>
      <c r="K12" s="53">
        <v>1071.0168810061725</v>
      </c>
      <c r="L12" s="53">
        <v>1021.5191033586646</v>
      </c>
      <c r="M12" s="53">
        <v>1007.6017105064344</v>
      </c>
      <c r="N12" s="53">
        <v>1130.4961810194445</v>
      </c>
      <c r="O12" s="53">
        <v>1295.9438357044492</v>
      </c>
      <c r="P12" s="53">
        <v>1433.4061480437363</v>
      </c>
      <c r="Q12" s="53">
        <v>1592.1200741016669</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10097.248495270851</v>
      </c>
      <c r="D15" s="53">
        <v>10164.57437661221</v>
      </c>
      <c r="E15" s="53">
        <v>10343.250214961306</v>
      </c>
      <c r="F15" s="53">
        <v>10556.663800515907</v>
      </c>
      <c r="G15" s="53">
        <v>10610.748065348236</v>
      </c>
      <c r="H15" s="53">
        <v>10196.216680997421</v>
      </c>
      <c r="I15" s="53">
        <v>10493.981083404986</v>
      </c>
      <c r="J15" s="53">
        <v>10580.567497850387</v>
      </c>
      <c r="K15" s="53">
        <v>10347.751934651764</v>
      </c>
      <c r="L15" s="53">
        <v>10306.726397248494</v>
      </c>
      <c r="M15" s="53">
        <v>10153.542218400687</v>
      </c>
      <c r="N15" s="53">
        <v>10243.93981083405</v>
      </c>
      <c r="O15" s="53">
        <v>10329.042132416165</v>
      </c>
      <c r="P15" s="53">
        <v>10384.304557179708</v>
      </c>
      <c r="Q15" s="53">
        <v>10527.790369733448</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4.4459295609777891E-2</v>
      </c>
      <c r="D16" s="56">
        <v>6.2965008415653417E-2</v>
      </c>
      <c r="E16" s="56">
        <v>6.5409003143848427E-2</v>
      </c>
      <c r="F16" s="56">
        <v>5.962863717326343E-2</v>
      </c>
      <c r="G16" s="56">
        <v>7.4641457044069354E-2</v>
      </c>
      <c r="H16" s="56">
        <v>9.069217504557428E-2</v>
      </c>
      <c r="I16" s="56">
        <v>9.6008531331906566E-2</v>
      </c>
      <c r="J16" s="56">
        <v>9.7402293729049502E-2</v>
      </c>
      <c r="K16" s="56">
        <v>0.10350237305357435</v>
      </c>
      <c r="L16" s="56">
        <v>9.9111887129493564E-2</v>
      </c>
      <c r="M16" s="56">
        <v>9.9236472241225837E-2</v>
      </c>
      <c r="N16" s="56">
        <v>0.11035755792159431</v>
      </c>
      <c r="O16" s="56">
        <v>0.12546602280160343</v>
      </c>
      <c r="P16" s="56">
        <v>0.13803583476879819</v>
      </c>
      <c r="Q16" s="56">
        <v>0.15123022193516356</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7.3826311263972488E-2</v>
      </c>
      <c r="D19" s="51">
        <v>7.3826311263972488E-2</v>
      </c>
      <c r="E19" s="51">
        <v>7.3826311263972488E-2</v>
      </c>
      <c r="F19" s="51">
        <v>7.6509028374892513E-2</v>
      </c>
      <c r="G19" s="51">
        <v>9.24505588993981E-2</v>
      </c>
      <c r="H19" s="51">
        <v>0.11067927773000859</v>
      </c>
      <c r="I19" s="51">
        <v>0.1460877042132416</v>
      </c>
      <c r="J19" s="51">
        <v>0.21238177128116942</v>
      </c>
      <c r="K19" s="51">
        <v>0.33826311263972486</v>
      </c>
      <c r="L19" s="51">
        <v>0.63439380911435939</v>
      </c>
      <c r="M19" s="51">
        <v>1.4144453998280309</v>
      </c>
      <c r="N19" s="51">
        <v>4.0823173516766982</v>
      </c>
      <c r="O19" s="51">
        <v>8.1724548925193474</v>
      </c>
      <c r="P19" s="51">
        <v>10.702654892519348</v>
      </c>
      <c r="Q19" s="51">
        <v>12.840622527944968</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20.314539982803094</v>
      </c>
      <c r="D20" s="51">
        <v>19.834668959587272</v>
      </c>
      <c r="E20" s="51">
        <v>19.785451418744628</v>
      </c>
      <c r="F20" s="51">
        <v>20.198383490971622</v>
      </c>
      <c r="G20" s="51">
        <v>21.356079105760958</v>
      </c>
      <c r="H20" s="51">
        <v>23.104299226139293</v>
      </c>
      <c r="I20" s="51">
        <v>25.506913155631988</v>
      </c>
      <c r="J20" s="51">
        <v>28.230438521066208</v>
      </c>
      <c r="K20" s="51">
        <v>29.479630266552022</v>
      </c>
      <c r="L20" s="51">
        <v>32.018228718830606</v>
      </c>
      <c r="M20" s="51">
        <v>33.259673258813415</v>
      </c>
      <c r="N20" s="51">
        <v>33.660841496130701</v>
      </c>
      <c r="O20" s="51">
        <v>38.330240515907136</v>
      </c>
      <c r="P20" s="51">
        <v>38.760151564918317</v>
      </c>
      <c r="Q20" s="51">
        <v>41.150948237317287</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42.179229960829275</v>
      </c>
      <c r="F22" s="51">
        <v>311.23236760314586</v>
      </c>
      <c r="G22" s="51">
        <v>287.76676205593208</v>
      </c>
      <c r="H22" s="51">
        <v>372.73242192447765</v>
      </c>
      <c r="I22" s="57">
        <v>228.74827729411481</v>
      </c>
      <c r="J22" s="51">
        <v>329.24614849049414</v>
      </c>
      <c r="K22" s="51">
        <v>307.46814212603397</v>
      </c>
      <c r="L22" s="51">
        <v>296.81084463963009</v>
      </c>
      <c r="M22" s="51">
        <v>343.24907820462238</v>
      </c>
      <c r="N22" s="51">
        <v>300.16362389135435</v>
      </c>
      <c r="O22" s="51">
        <v>236.42789586354849</v>
      </c>
      <c r="P22" s="51">
        <v>303.00850366043494</v>
      </c>
      <c r="Q22" s="51">
        <v>507.36642825954198</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174.48405700195005</v>
      </c>
      <c r="K23" s="61">
        <v>184.25281825407194</v>
      </c>
      <c r="L23" s="61">
        <v>185.7827920562948</v>
      </c>
      <c r="M23" s="61">
        <v>219.25712391259864</v>
      </c>
      <c r="N23" s="61">
        <v>148.31298437022241</v>
      </c>
      <c r="O23" s="61">
        <v>122.89031398112854</v>
      </c>
      <c r="P23" s="61">
        <v>174.05560407124992</v>
      </c>
      <c r="Q23" s="61">
        <v>355.06119870234255</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154.76209148854409</v>
      </c>
      <c r="K24" s="61">
        <v>123.21532387196206</v>
      </c>
      <c r="L24" s="61">
        <v>111.02805258333532</v>
      </c>
      <c r="M24" s="61">
        <v>123.99195429202373</v>
      </c>
      <c r="N24" s="61">
        <v>151.85063952113194</v>
      </c>
      <c r="O24" s="61">
        <v>113.53758188241996</v>
      </c>
      <c r="P24" s="61">
        <v>128.95289958918505</v>
      </c>
      <c r="Q24" s="61">
        <v>152.3052295571994</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14.252356126194059</v>
      </c>
      <c r="L27" s="51">
        <v>9.7823224726446938</v>
      </c>
      <c r="M27" s="51">
        <v>12.497637147593593</v>
      </c>
      <c r="N27" s="51">
        <v>2.6029077356606649</v>
      </c>
      <c r="O27" s="51">
        <v>7.3924910230616376</v>
      </c>
      <c r="P27" s="51">
        <v>8.5196830931716363</v>
      </c>
      <c r="Q27" s="51">
        <v>2.4650712269393011</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51.155481513327601</v>
      </c>
      <c r="D29" s="53">
        <v>49.955803955288047</v>
      </c>
      <c r="E29" s="53">
        <v>92.011990064010718</v>
      </c>
      <c r="F29" s="53">
        <v>362.11087147244939</v>
      </c>
      <c r="G29" s="53">
        <v>341.61921261483144</v>
      </c>
      <c r="H29" s="53">
        <v>507.85614016007526</v>
      </c>
      <c r="I29" s="63">
        <v>378.60880562123822</v>
      </c>
      <c r="J29" s="53">
        <v>575.36821065151548</v>
      </c>
      <c r="K29" s="53">
        <v>567.11135160968456</v>
      </c>
      <c r="L29" s="53">
        <v>565.81117753857325</v>
      </c>
      <c r="M29" s="53">
        <v>652.7276122633948</v>
      </c>
      <c r="N29" s="53">
        <v>553.04029876028699</v>
      </c>
      <c r="O29" s="53">
        <v>496.00608559704165</v>
      </c>
      <c r="P29" s="53">
        <v>627.47776110657742</v>
      </c>
      <c r="Q29" s="53">
        <v>1029.5081101949027</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11019.561329416261</v>
      </c>
      <c r="D32" s="53">
        <v>11107.897603897964</v>
      </c>
      <c r="E32" s="53">
        <v>11455.71620139486</v>
      </c>
      <c r="F32" s="53">
        <v>11544.620608741963</v>
      </c>
      <c r="G32" s="53">
        <v>11635.708017429963</v>
      </c>
      <c r="H32" s="53">
        <v>11234.961241070365</v>
      </c>
      <c r="I32" s="53">
        <v>11317.992692121667</v>
      </c>
      <c r="J32" s="53">
        <v>11474.692026010318</v>
      </c>
      <c r="K32" s="53">
        <v>10988.224265807399</v>
      </c>
      <c r="L32" s="53">
        <v>10704.625287108453</v>
      </c>
      <c r="M32" s="53">
        <v>10039.953603667875</v>
      </c>
      <c r="N32" s="53">
        <v>10170.523552923471</v>
      </c>
      <c r="O32" s="53">
        <v>10210.081910362296</v>
      </c>
      <c r="P32" s="53">
        <v>10496.05144171157</v>
      </c>
      <c r="Q32" s="53">
        <v>10735.13322978886</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4.6422430062411073E-3</v>
      </c>
      <c r="D34" s="56">
        <v>4.4973230521820479E-3</v>
      </c>
      <c r="E34" s="56">
        <v>8.0319718511189415E-3</v>
      </c>
      <c r="F34" s="56">
        <v>3.1366199353337537E-2</v>
      </c>
      <c r="G34" s="56">
        <v>2.9359555267551875E-2</v>
      </c>
      <c r="H34" s="56">
        <v>4.5203194676236493E-2</v>
      </c>
      <c r="I34" s="66">
        <v>3.3451939396001176E-2</v>
      </c>
      <c r="J34" s="56">
        <v>5.0142366291600383E-2</v>
      </c>
      <c r="K34" s="56">
        <v>5.1610827909145701E-2</v>
      </c>
      <c r="L34" s="56">
        <v>5.2856700945896527E-2</v>
      </c>
      <c r="M34" s="56">
        <v>6.5013010819585382E-2</v>
      </c>
      <c r="N34" s="56">
        <v>5.4376777742313774E-2</v>
      </c>
      <c r="O34" s="56">
        <v>4.8580030008734891E-2</v>
      </c>
      <c r="P34" s="56">
        <v>5.9782268083497112E-2</v>
      </c>
      <c r="Q34" s="56">
        <v>9.5900822855009046E-2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567.22115508752358</v>
      </c>
      <c r="D37" s="51">
        <v>590.84740467869642</v>
      </c>
      <c r="E37" s="51">
        <v>654.14770251245329</v>
      </c>
      <c r="F37" s="51">
        <v>671.08721789690105</v>
      </c>
      <c r="G37" s="51">
        <v>704.50184495243946</v>
      </c>
      <c r="H37" s="51">
        <v>722.31341421159084</v>
      </c>
      <c r="I37" s="57">
        <v>730.32074928655084</v>
      </c>
      <c r="J37" s="51">
        <v>721.9927109802743</v>
      </c>
      <c r="K37" s="51">
        <v>759.82823116497116</v>
      </c>
      <c r="L37" s="51">
        <v>795.90745554677346</v>
      </c>
      <c r="M37" s="51">
        <v>866.16907330205561</v>
      </c>
      <c r="N37" s="51">
        <v>908.35340801449433</v>
      </c>
      <c r="O37" s="51">
        <v>905.65312997206149</v>
      </c>
      <c r="P37" s="51">
        <v>961.00649492879256</v>
      </c>
      <c r="Q37" s="51">
        <v>1073.4029484170699</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100.13543850491646</v>
      </c>
      <c r="D38" s="51">
        <v>114.23930229854736</v>
      </c>
      <c r="E38" s="51">
        <v>121.09989302339859</v>
      </c>
      <c r="F38" s="51">
        <v>128.70196083165865</v>
      </c>
      <c r="G38" s="51">
        <v>135.76133878968821</v>
      </c>
      <c r="H38" s="51">
        <v>164.74368308981298</v>
      </c>
      <c r="I38" s="57">
        <v>175.50328777820468</v>
      </c>
      <c r="J38" s="51">
        <v>209.75224823319434</v>
      </c>
      <c r="K38" s="51">
        <v>222.67294110382093</v>
      </c>
      <c r="L38" s="51">
        <v>251.99904033203779</v>
      </c>
      <c r="M38" s="51">
        <v>262.29638562410753</v>
      </c>
      <c r="N38" s="51">
        <v>323.05265900449939</v>
      </c>
      <c r="O38" s="51">
        <v>324.70231448302013</v>
      </c>
      <c r="P38" s="51">
        <v>388.46924421945573</v>
      </c>
      <c r="Q38" s="51">
        <v>339.78201594158827</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12.494377935048613</v>
      </c>
      <c r="D39" s="51">
        <v>16.63238309411998</v>
      </c>
      <c r="E39" s="51">
        <v>22.070904160328062</v>
      </c>
      <c r="F39" s="51">
        <v>30.032409550896222</v>
      </c>
      <c r="G39" s="51">
        <v>40.280441828163241</v>
      </c>
      <c r="H39" s="51">
        <v>52.433361994840922</v>
      </c>
      <c r="I39" s="51">
        <v>65.053380624820861</v>
      </c>
      <c r="J39" s="51">
        <v>78.183846374319288</v>
      </c>
      <c r="K39" s="51">
        <v>90.973641995722815</v>
      </c>
      <c r="L39" s="51">
        <v>104.31474336927046</v>
      </c>
      <c r="M39" s="51">
        <v>119.10639228784972</v>
      </c>
      <c r="N39" s="51">
        <v>134.47133507507112</v>
      </c>
      <c r="O39" s="51">
        <v>154.53855060960822</v>
      </c>
      <c r="P39" s="51">
        <v>181.2017020526049</v>
      </c>
      <c r="Q39" s="51">
        <v>216.18072094715251</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679.8509715274887</v>
      </c>
      <c r="D40" s="53">
        <v>721.71909007136378</v>
      </c>
      <c r="E40" s="53">
        <v>797.31849969617986</v>
      </c>
      <c r="F40" s="53">
        <v>829.82158827945591</v>
      </c>
      <c r="G40" s="53">
        <v>880.54362557029094</v>
      </c>
      <c r="H40" s="53">
        <v>939.49045929624469</v>
      </c>
      <c r="I40" s="53">
        <v>970.87741768957642</v>
      </c>
      <c r="J40" s="53">
        <v>1009.9288055877879</v>
      </c>
      <c r="K40" s="53">
        <v>1073.4748142645149</v>
      </c>
      <c r="L40" s="53">
        <v>1152.2212392480817</v>
      </c>
      <c r="M40" s="53">
        <v>1247.5718512140129</v>
      </c>
      <c r="N40" s="53">
        <v>1365.8774020940646</v>
      </c>
      <c r="O40" s="53">
        <v>1384.8939950646898</v>
      </c>
      <c r="P40" s="53">
        <v>1530.6774412008531</v>
      </c>
      <c r="Q40" s="53">
        <v>1629.3656853058105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31217.90358286483</v>
      </c>
      <c r="D42" s="53">
        <v>30340.757675680343</v>
      </c>
      <c r="E42" s="53">
        <v>29533.126210169692</v>
      </c>
      <c r="F42" s="53">
        <v>28477.863661676623</v>
      </c>
      <c r="G42" s="53">
        <v>29115.183271674348</v>
      </c>
      <c r="H42" s="53">
        <v>27875.163777300084</v>
      </c>
      <c r="I42" s="53">
        <v>31319.825370306677</v>
      </c>
      <c r="J42" s="53">
        <v>27384.628024266745</v>
      </c>
      <c r="K42" s="53">
        <v>28485.361647345871</v>
      </c>
      <c r="L42" s="53">
        <v>28790.523226220139</v>
      </c>
      <c r="M42" s="53">
        <v>25329.339645942189</v>
      </c>
      <c r="N42" s="53">
        <v>26375.381060712793</v>
      </c>
      <c r="O42" s="53">
        <v>26826.778678033894</v>
      </c>
      <c r="P42" s="53">
        <v>26961.056180642459</v>
      </c>
      <c r="Q42" s="53">
        <v>26586.018015377267</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2.1777598541263082E-2</v>
      </c>
      <c r="D44" s="56">
        <v>2.3787114935823053E-2</v>
      </c>
      <c r="E44" s="56">
        <v>2.6997429734398531E-2</v>
      </c>
      <c r="F44" s="56">
        <v>2.913917975512214E-2</v>
      </c>
      <c r="G44" s="56">
        <v>3.0243451238273895E-2</v>
      </c>
      <c r="H44" s="56">
        <v>3.3703495584887333E-2</v>
      </c>
      <c r="I44" s="56">
        <v>3.0998813250409568E-2</v>
      </c>
      <c r="J44" s="56">
        <v>3.6879405653888919E-2</v>
      </c>
      <c r="K44" s="56">
        <v>3.7685139039283923E-2</v>
      </c>
      <c r="L44" s="56">
        <v>4.0020850965248503E-2</v>
      </c>
      <c r="M44" s="56">
        <v>4.9254021962387651E-2</v>
      </c>
      <c r="N44" s="56">
        <v>5.178607273767865E-2</v>
      </c>
      <c r="O44" s="56">
        <v>5.1623566574493664E-2</v>
      </c>
      <c r="P44" s="56">
        <v>5.6773645325506619E-2</v>
      </c>
      <c r="Q44" s="56">
        <v>6.1286563650238657E-2</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428.52818940256475</v>
      </c>
      <c r="D47" s="61">
        <v>620.10401589407161</v>
      </c>
      <c r="E47" s="61">
        <v>656.68240809800648</v>
      </c>
      <c r="F47" s="61">
        <v>609.20458300174073</v>
      </c>
      <c r="G47" s="61">
        <v>770.55316626047193</v>
      </c>
      <c r="H47" s="61">
        <v>901.5020895317532</v>
      </c>
      <c r="I47" s="61">
        <v>981.85871078267735</v>
      </c>
      <c r="J47" s="61">
        <v>1002.1287229533103</v>
      </c>
      <c r="K47" s="61">
        <v>1041.1989876269811</v>
      </c>
      <c r="L47" s="61">
        <v>988.86648083071964</v>
      </c>
      <c r="M47" s="61">
        <v>972.927591847793</v>
      </c>
      <c r="N47" s="61">
        <v>1092.7530221716374</v>
      </c>
      <c r="O47" s="61">
        <v>1249.4411402960225</v>
      </c>
      <c r="P47" s="61">
        <v>1383.9433415862984</v>
      </c>
      <c r="Q47" s="61">
        <v>1538.1285033364049</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679.8509715274887</v>
      </c>
      <c r="D48" s="61">
        <v>721.71909007136378</v>
      </c>
      <c r="E48" s="61">
        <v>797.31849969617986</v>
      </c>
      <c r="F48" s="61">
        <v>829.82158827945591</v>
      </c>
      <c r="G48" s="61">
        <v>880.54362557029094</v>
      </c>
      <c r="H48" s="61">
        <v>939.49045929624469</v>
      </c>
      <c r="I48" s="61">
        <v>970.87741768957642</v>
      </c>
      <c r="J48" s="61">
        <v>1009.9288055877879</v>
      </c>
      <c r="K48" s="61">
        <v>1073.4748142645149</v>
      </c>
      <c r="L48" s="61">
        <v>1152.2212392480817</v>
      </c>
      <c r="M48" s="61">
        <v>1247.5718512140129</v>
      </c>
      <c r="N48" s="61">
        <v>1365.8774020940646</v>
      </c>
      <c r="O48" s="61">
        <v>1384.8939950646898</v>
      </c>
      <c r="P48" s="61">
        <v>1530.6774412008531</v>
      </c>
      <c r="Q48" s="61">
        <v>1629.3656853058105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20.388366294067065</v>
      </c>
      <c r="D49" s="61">
        <v>19.908495270851244</v>
      </c>
      <c r="E49" s="61">
        <v>62.038507690837875</v>
      </c>
      <c r="F49" s="61">
        <v>331.50726012249243</v>
      </c>
      <c r="G49" s="61">
        <v>309.2152917205924</v>
      </c>
      <c r="H49" s="61">
        <v>395.94740042834695</v>
      </c>
      <c r="I49" s="61">
        <v>254.40127815396005</v>
      </c>
      <c r="J49" s="61">
        <v>357.68896878284153</v>
      </c>
      <c r="K49" s="61">
        <v>337.2860355052257</v>
      </c>
      <c r="L49" s="61">
        <v>329.46346716757506</v>
      </c>
      <c r="M49" s="61">
        <v>377.9231968632638</v>
      </c>
      <c r="N49" s="61">
        <v>337.90678273916171</v>
      </c>
      <c r="O49" s="61">
        <v>282.93059127197495</v>
      </c>
      <c r="P49" s="61">
        <v>352.47131011787263</v>
      </c>
      <c r="Q49" s="61">
        <v>561.35799902480426</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1128.7675272241204</v>
      </c>
      <c r="D50" s="61">
        <v>1361.7316012362867</v>
      </c>
      <c r="E50" s="61">
        <v>1516.0394154850242</v>
      </c>
      <c r="F50" s="61">
        <v>1770.5334314036891</v>
      </c>
      <c r="G50" s="61">
        <v>1960.3120835513553</v>
      </c>
      <c r="H50" s="61">
        <v>2236.9399492563448</v>
      </c>
      <c r="I50" s="61">
        <v>2207.1374066262138</v>
      </c>
      <c r="J50" s="61">
        <v>2369.7464973239398</v>
      </c>
      <c r="K50" s="61">
        <v>2451.9598373967215</v>
      </c>
      <c r="L50" s="61">
        <v>2470.5511872463762</v>
      </c>
      <c r="M50" s="61">
        <v>2598.4226399250697</v>
      </c>
      <c r="N50" s="61">
        <v>2796.5372070048638</v>
      </c>
      <c r="O50" s="61">
        <v>2917.2657266326873</v>
      </c>
      <c r="P50" s="61">
        <v>3267.0920929050239</v>
      </c>
      <c r="Q50" s="61">
        <v>3728.8521876670202</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1128.7675272241204</v>
      </c>
      <c r="D51" s="61">
        <v>1361.7316012362867</v>
      </c>
      <c r="E51" s="61">
        <v>1516.0394154850242</v>
      </c>
      <c r="F51" s="61">
        <v>1770.5334314036891</v>
      </c>
      <c r="G51" s="61">
        <v>1960.3120835513553</v>
      </c>
      <c r="H51" s="61">
        <v>2236.9399492563448</v>
      </c>
      <c r="I51" s="61">
        <v>2207.1374066262138</v>
      </c>
      <c r="J51" s="61">
        <v>2369.7464973239398</v>
      </c>
      <c r="K51" s="61">
        <v>2451.9598373967215</v>
      </c>
      <c r="L51" s="61">
        <v>2470.5511872463762</v>
      </c>
      <c r="M51" s="61">
        <v>2598.4226399250697</v>
      </c>
      <c r="N51" s="61">
        <v>2796.5372070048638</v>
      </c>
      <c r="O51" s="61">
        <v>2917.2657266326873</v>
      </c>
      <c r="P51" s="61">
        <v>3267.0920929050239</v>
      </c>
      <c r="Q51" s="61">
        <v>3728.8521876670202</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1128.7675272241204</v>
      </c>
      <c r="D58" s="53">
        <v>1361.7316012362867</v>
      </c>
      <c r="E58" s="53">
        <v>1516.0394154850242</v>
      </c>
      <c r="F58" s="53">
        <v>1770.5334314036891</v>
      </c>
      <c r="G58" s="53">
        <v>1960.3120835513553</v>
      </c>
      <c r="H58" s="53">
        <v>2236.9399492563448</v>
      </c>
      <c r="I58" s="53">
        <v>2207.1374066262138</v>
      </c>
      <c r="J58" s="53">
        <v>2369.7464973239398</v>
      </c>
      <c r="K58" s="53">
        <v>2451.9598373967215</v>
      </c>
      <c r="L58" s="53">
        <v>2470.5511872463762</v>
      </c>
      <c r="M58" s="53">
        <v>2598.4226399250697</v>
      </c>
      <c r="N58" s="53">
        <v>2796.5372070048638</v>
      </c>
      <c r="O58" s="53">
        <v>2917.2657266326873</v>
      </c>
      <c r="P58" s="53">
        <v>3267.0920929050239</v>
      </c>
      <c r="Q58" s="53">
        <v>3728.8521876670202</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55712.721522041582</v>
      </c>
      <c r="D61" s="51">
        <v>55184.823937155503</v>
      </c>
      <c r="E61" s="51">
        <v>54866.074573736063</v>
      </c>
      <c r="F61" s="51">
        <v>54050.033566185339</v>
      </c>
      <c r="G61" s="51">
        <v>54866.851795482413</v>
      </c>
      <c r="H61" s="51">
        <v>52637.358121656216</v>
      </c>
      <c r="I61" s="51">
        <v>56288.71393849724</v>
      </c>
      <c r="J61" s="51">
        <v>52606.496302909181</v>
      </c>
      <c r="K61" s="51">
        <v>52696.64770313038</v>
      </c>
      <c r="L61" s="51">
        <v>52794.037088152763</v>
      </c>
      <c r="M61" s="51">
        <v>48490.852917089534</v>
      </c>
      <c r="N61" s="51">
        <v>50013.535881958116</v>
      </c>
      <c r="O61" s="51">
        <v>50679.398743534482</v>
      </c>
      <c r="P61" s="51">
        <v>51235.299997403061</v>
      </c>
      <c r="Q61" s="51">
        <v>51174.025718244789</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55725.215899976632</v>
      </c>
      <c r="D64" s="51">
        <v>55201.456320249621</v>
      </c>
      <c r="E64" s="51">
        <v>54888.145477896389</v>
      </c>
      <c r="F64" s="51">
        <v>54080.065975736237</v>
      </c>
      <c r="G64" s="51">
        <v>54907.13223731058</v>
      </c>
      <c r="H64" s="51">
        <v>52689.791483651054</v>
      </c>
      <c r="I64" s="51">
        <v>56353.76731912206</v>
      </c>
      <c r="J64" s="51">
        <v>52684.6801492835</v>
      </c>
      <c r="K64" s="51">
        <v>52787.621345126106</v>
      </c>
      <c r="L64" s="51">
        <v>52898.351831522035</v>
      </c>
      <c r="M64" s="51">
        <v>48609.959309377387</v>
      </c>
      <c r="N64" s="51">
        <v>50148.007217033184</v>
      </c>
      <c r="O64" s="51">
        <v>50833.937294144089</v>
      </c>
      <c r="P64" s="51">
        <v>51416.501699455664</v>
      </c>
      <c r="Q64" s="51">
        <v>51390.206439191941</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55612.571072632454</v>
      </c>
      <c r="D65" s="51">
        <v>54951.518148489857</v>
      </c>
      <c r="E65" s="51">
        <v>54571.051632164032</v>
      </c>
      <c r="F65" s="51">
        <v>53689.136284812797</v>
      </c>
      <c r="G65" s="51">
        <v>54516.405238486288</v>
      </c>
      <c r="H65" s="51">
        <v>52439.440392888609</v>
      </c>
      <c r="I65" s="51">
        <v>56353.76731912206</v>
      </c>
      <c r="J65" s="51">
        <v>52376.869297289006</v>
      </c>
      <c r="K65" s="51">
        <v>52624.356552528523</v>
      </c>
      <c r="L65" s="51">
        <v>52670.252529405814</v>
      </c>
      <c r="M65" s="51">
        <v>47986.964893101424</v>
      </c>
      <c r="N65" s="51">
        <v>49435.209941043351</v>
      </c>
      <c r="O65" s="51">
        <v>50064.805609177289</v>
      </c>
      <c r="P65" s="51">
        <v>50569.961443337481</v>
      </c>
      <c r="Q65" s="51">
        <v>50493.919229043822</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2.029698511420917E-2</v>
      </c>
      <c r="D67" s="56">
        <v>2.47806001930032E-2</v>
      </c>
      <c r="E67" s="56">
        <v>2.7781018876159511E-2</v>
      </c>
      <c r="F67" s="56">
        <v>3.2977498874470157E-2</v>
      </c>
      <c r="G67" s="56">
        <v>3.5958205148997197E-2</v>
      </c>
      <c r="H67" s="56">
        <v>4.2657586207950828E-2</v>
      </c>
      <c r="I67" s="56">
        <v>3.9165747236161869E-2</v>
      </c>
      <c r="J67" s="56">
        <v>4.5244141719760947E-2</v>
      </c>
      <c r="K67" s="56">
        <v>4.6593630744904725E-2</v>
      </c>
      <c r="L67" s="56">
        <v>4.690600611544566E-2</v>
      </c>
      <c r="M67" s="56">
        <v>5.4148509823729596E-2</v>
      </c>
      <c r="N67" s="56">
        <v>5.6569744729313913E-2</v>
      </c>
      <c r="O67" s="56">
        <v>5.8269790347451757E-2</v>
      </c>
      <c r="P67" s="56">
        <v>6.4605390228856086E-2</v>
      </c>
      <c r="Q67" s="56">
        <v>7.3847549261381262E-2</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91"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90">
        <v>2.4E-2</v>
      </c>
      <c r="J71" s="182">
        <v>4.7200000000000006E-2</v>
      </c>
      <c r="K71" s="182"/>
      <c r="L71" s="182">
        <v>5.8800000000000005E-2</v>
      </c>
      <c r="M71" s="182"/>
      <c r="N71" s="182">
        <v>7.6200000000000018E-2</v>
      </c>
      <c r="O71" s="182"/>
      <c r="P71" s="182">
        <v>9.9400000000000016E-2</v>
      </c>
      <c r="Q71" s="182"/>
      <c r="R71" s="78"/>
      <c r="S71" s="79">
        <v>0.14000000000000001</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3"/>
  </sheetPr>
  <dimension ref="A1:AW205"/>
  <sheetViews>
    <sheetView workbookViewId="0"/>
  </sheetViews>
  <sheetFormatPr defaultColWidth="9.140625" defaultRowHeight="12.75" x14ac:dyDescent="0.25"/>
  <cols>
    <col min="1" max="1" width="11.42578125" style="43" customWidth="1"/>
    <col min="2" max="2" width="26.28515625" style="43" customWidth="1"/>
    <col min="3" max="3" width="11.140625" style="43" customWidth="1"/>
    <col min="4" max="4" width="12.7109375" style="43" bestFit="1" customWidth="1"/>
    <col min="5" max="16" width="11.42578125" style="43" customWidth="1"/>
    <col min="17" max="17" width="12.7109375" style="43" bestFit="1" customWidth="1"/>
    <col min="18" max="49" width="11.42578125" style="43" customWidth="1"/>
    <col min="50" max="16384" width="9.140625" style="43"/>
  </cols>
  <sheetData>
    <row r="1" spans="1:49" ht="12.75" customHeight="1" x14ac:dyDescent="0.25">
      <c r="A1" s="83" t="s">
        <v>71</v>
      </c>
      <c r="H1" s="181" t="s">
        <v>101</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3206.3091333090251</v>
      </c>
      <c r="D7" s="92">
        <v>3303.44346190647</v>
      </c>
      <c r="E7" s="92">
        <v>3320.9802904630956</v>
      </c>
      <c r="F7" s="92">
        <v>3375.2257692974122</v>
      </c>
      <c r="G7" s="92">
        <v>3398.5930032805081</v>
      </c>
      <c r="H7" s="92">
        <v>3416.4944321117264</v>
      </c>
      <c r="I7" s="92">
        <v>3447.4466359156181</v>
      </c>
      <c r="J7" s="92">
        <v>3458.9404967879609</v>
      </c>
      <c r="K7" s="92">
        <v>3507.7905857508117</v>
      </c>
      <c r="L7" s="92">
        <v>3541.8084276340173</v>
      </c>
      <c r="M7" s="92">
        <v>3545.0131194330547</v>
      </c>
      <c r="N7" s="92">
        <v>3538.4943392942955</v>
      </c>
      <c r="O7" s="92">
        <v>3551.1933091707806</v>
      </c>
      <c r="P7" s="92">
        <v>3510.9068829729522</v>
      </c>
      <c r="Q7" s="92">
        <v>3554.5507656628693</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73.252496183340043</v>
      </c>
      <c r="D8" s="92">
        <v>114.89607563591089</v>
      </c>
      <c r="E8" s="92">
        <v>148.3302687956625</v>
      </c>
      <c r="F8" s="92">
        <v>166.77106162261251</v>
      </c>
      <c r="G8" s="92">
        <v>170.96900932949663</v>
      </c>
      <c r="H8" s="92">
        <v>170.45055603979429</v>
      </c>
      <c r="I8" s="92">
        <v>174.72019521043254</v>
      </c>
      <c r="J8" s="92">
        <v>181.1459527583954</v>
      </c>
      <c r="K8" s="92">
        <v>207.49261022690973</v>
      </c>
      <c r="L8" s="92">
        <v>258.58032175661833</v>
      </c>
      <c r="M8" s="92">
        <v>327.45092267677762</v>
      </c>
      <c r="N8" s="92">
        <v>402.30790037241587</v>
      </c>
      <c r="O8" s="92">
        <v>460.00306407774025</v>
      </c>
      <c r="P8" s="92">
        <v>513.66372074100514</v>
      </c>
      <c r="Q8" s="92">
        <v>543.91027276729756</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1.5845227858985382</v>
      </c>
      <c r="D9" s="92">
        <v>1.8072226999140153</v>
      </c>
      <c r="E9" s="92">
        <v>1.9249355116079108</v>
      </c>
      <c r="F9" s="92">
        <v>2.0840928632846087</v>
      </c>
      <c r="G9" s="92">
        <v>2.589853826311264</v>
      </c>
      <c r="H9" s="92">
        <v>4.2059329320722263</v>
      </c>
      <c r="I9" s="92">
        <v>7.6365434221840074</v>
      </c>
      <c r="J9" s="92">
        <v>14.96732588134136</v>
      </c>
      <c r="K9" s="92">
        <v>29.018314703353397</v>
      </c>
      <c r="L9" s="92">
        <v>53.824075666380054</v>
      </c>
      <c r="M9" s="92">
        <v>67.51900257953568</v>
      </c>
      <c r="N9" s="92">
        <v>80.575924333619938</v>
      </c>
      <c r="O9" s="92">
        <v>94.240412725709376</v>
      </c>
      <c r="P9" s="92">
        <v>109.11186586414446</v>
      </c>
      <c r="Q9" s="92">
        <v>123.61487532244197</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146.14264832330178</v>
      </c>
      <c r="D10" s="92">
        <v>165.70326741186588</v>
      </c>
      <c r="E10" s="92">
        <v>218.7906276870163</v>
      </c>
      <c r="F10" s="92">
        <v>272.01453138435079</v>
      </c>
      <c r="G10" s="92">
        <v>285.15159071367151</v>
      </c>
      <c r="H10" s="92">
        <v>293.54875322441961</v>
      </c>
      <c r="I10" s="92">
        <v>308.70851246775578</v>
      </c>
      <c r="J10" s="92">
        <v>319.09372312983669</v>
      </c>
      <c r="K10" s="92">
        <v>326.52020636285471</v>
      </c>
      <c r="L10" s="92">
        <v>328.27437661220978</v>
      </c>
      <c r="M10" s="92">
        <v>309.82631126397251</v>
      </c>
      <c r="N10" s="92">
        <v>319.15631986242471</v>
      </c>
      <c r="O10" s="92">
        <v>325.32416165090285</v>
      </c>
      <c r="P10" s="92">
        <v>338.32708512467752</v>
      </c>
      <c r="Q10" s="92">
        <v>340.97876182287189</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18.472141014617655</v>
      </c>
      <c r="D11" s="92">
        <v>43.854256233878004</v>
      </c>
      <c r="E11" s="92">
        <v>59.584522785898407</v>
      </c>
      <c r="F11" s="92">
        <v>77.220722269991342</v>
      </c>
      <c r="G11" s="92">
        <v>72.538005159071616</v>
      </c>
      <c r="H11" s="92">
        <v>74.291659501289701</v>
      </c>
      <c r="I11" s="92">
        <v>76.690627687016757</v>
      </c>
      <c r="J11" s="92">
        <v>72.033361994840817</v>
      </c>
      <c r="K11" s="92">
        <v>75.833791917455031</v>
      </c>
      <c r="L11" s="92">
        <v>75.510060189165856</v>
      </c>
      <c r="M11" s="92">
        <v>81.229320722270117</v>
      </c>
      <c r="N11" s="92">
        <v>80.466552020636314</v>
      </c>
      <c r="O11" s="92">
        <v>85.648925193465189</v>
      </c>
      <c r="P11" s="92">
        <v>84.777128116938457</v>
      </c>
      <c r="Q11" s="92">
        <v>82.919690455717827</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3445.7609416161831</v>
      </c>
      <c r="D12" s="93">
        <v>3629.7042838880388</v>
      </c>
      <c r="E12" s="93">
        <v>3749.6106452432809</v>
      </c>
      <c r="F12" s="93">
        <v>3893.3161774376517</v>
      </c>
      <c r="G12" s="93">
        <v>3929.8414623090589</v>
      </c>
      <c r="H12" s="93">
        <v>3958.9913338093024</v>
      </c>
      <c r="I12" s="93">
        <v>4015.2025147030072</v>
      </c>
      <c r="J12" s="93">
        <v>4046.1808605523752</v>
      </c>
      <c r="K12" s="93">
        <v>4146.6555089613848</v>
      </c>
      <c r="L12" s="93">
        <v>4257.9972618583906</v>
      </c>
      <c r="M12" s="93">
        <v>4331.038676675611</v>
      </c>
      <c r="N12" s="93">
        <v>4421.0010358833924</v>
      </c>
      <c r="O12" s="93">
        <v>4516.4098728185991</v>
      </c>
      <c r="P12" s="93">
        <v>4556.7866828197184</v>
      </c>
      <c r="Q12" s="93">
        <v>4645.9743660311979</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5591.4996560619084</v>
      </c>
      <c r="D15" s="53">
        <v>5770.706543422184</v>
      </c>
      <c r="E15" s="53">
        <v>5874.4206276870154</v>
      </c>
      <c r="F15" s="53">
        <v>5929.1228122355969</v>
      </c>
      <c r="G15" s="53">
        <v>5965.3253811521927</v>
      </c>
      <c r="H15" s="53">
        <v>5769.1331705331031</v>
      </c>
      <c r="I15" s="53">
        <v>6050.7009568099747</v>
      </c>
      <c r="J15" s="53">
        <v>6059.2822822269982</v>
      </c>
      <c r="K15" s="53">
        <v>6148.9444923473784</v>
      </c>
      <c r="L15" s="53">
        <v>6179.3260653740308</v>
      </c>
      <c r="M15" s="53">
        <v>6095.2019633276013</v>
      </c>
      <c r="N15" s="53">
        <v>6184.5457728202928</v>
      </c>
      <c r="O15" s="53">
        <v>6227.9127959614007</v>
      </c>
      <c r="P15" s="53">
        <v>6361.8884529406705</v>
      </c>
      <c r="Q15" s="53">
        <v>6359.9282318724336</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0.61624987097701645</v>
      </c>
      <c r="D16" s="56">
        <v>0.62898784690852205</v>
      </c>
      <c r="E16" s="56">
        <v>0.63829454560519727</v>
      </c>
      <c r="F16" s="56">
        <v>0.65664286281998319</v>
      </c>
      <c r="G16" s="56">
        <v>0.65878073888905231</v>
      </c>
      <c r="H16" s="56">
        <v>0.68623677366828184</v>
      </c>
      <c r="I16" s="56">
        <v>0.66359295284358022</v>
      </c>
      <c r="J16" s="56">
        <v>0.66776569766696237</v>
      </c>
      <c r="K16" s="56">
        <v>0.67436866833357711</v>
      </c>
      <c r="L16" s="56">
        <v>0.68907146455956714</v>
      </c>
      <c r="M16" s="56">
        <v>0.7105652450458152</v>
      </c>
      <c r="N16" s="56">
        <v>0.71484652200533649</v>
      </c>
      <c r="O16" s="56">
        <v>0.72518836097823081</v>
      </c>
      <c r="P16" s="56">
        <v>0.7162632159501986</v>
      </c>
      <c r="Q16" s="56">
        <v>0.73050735741767503</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0.79481926609245446</v>
      </c>
      <c r="D19" s="51">
        <v>0.7185696044986517</v>
      </c>
      <c r="E19" s="51">
        <v>0.72800145978961561</v>
      </c>
      <c r="F19" s="51">
        <v>0.71703532883174415</v>
      </c>
      <c r="G19" s="51">
        <v>0.77660084439497323</v>
      </c>
      <c r="H19" s="51">
        <v>0.83003497216823485</v>
      </c>
      <c r="I19" s="51">
        <v>0.85754785950484624</v>
      </c>
      <c r="J19" s="51">
        <v>0.89116371390473448</v>
      </c>
      <c r="K19" s="51">
        <v>0.85171556380878077</v>
      </c>
      <c r="L19" s="51">
        <v>0.84966438470126482</v>
      </c>
      <c r="M19" s="51">
        <v>0.83139277442535064</v>
      </c>
      <c r="N19" s="51">
        <v>0.83980214433940714</v>
      </c>
      <c r="O19" s="51">
        <v>0.85762720074876242</v>
      </c>
      <c r="P19" s="51">
        <v>0.88338557302327581</v>
      </c>
      <c r="Q19" s="51">
        <v>0.91512161528086966</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119.91173327781497</v>
      </c>
      <c r="D20" s="51">
        <v>112.65741783618913</v>
      </c>
      <c r="E20" s="51">
        <v>114.99482233391383</v>
      </c>
      <c r="F20" s="51">
        <v>114.83463030108598</v>
      </c>
      <c r="G20" s="51">
        <v>122.17544855818808</v>
      </c>
      <c r="H20" s="51">
        <v>121.67038929046922</v>
      </c>
      <c r="I20" s="51">
        <v>126.96732727510886</v>
      </c>
      <c r="J20" s="51">
        <v>126.81915202652458</v>
      </c>
      <c r="K20" s="51">
        <v>117.44117444395972</v>
      </c>
      <c r="L20" s="51">
        <v>117.75057626225775</v>
      </c>
      <c r="M20" s="51">
        <v>116.33607538713062</v>
      </c>
      <c r="N20" s="51">
        <v>119.63601888181402</v>
      </c>
      <c r="O20" s="51">
        <v>123.48059859990578</v>
      </c>
      <c r="P20" s="51">
        <v>125.38752204101138</v>
      </c>
      <c r="Q20" s="51">
        <v>126.05014577807104</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65.122191868508438</v>
      </c>
      <c r="D21" s="51">
        <v>67.972678696471391</v>
      </c>
      <c r="E21" s="51">
        <v>70.553085937816007</v>
      </c>
      <c r="F21" s="51">
        <v>72.612239143170711</v>
      </c>
      <c r="G21" s="51">
        <v>67.175973040165204</v>
      </c>
      <c r="H21" s="51">
        <v>63.543098344484662</v>
      </c>
      <c r="I21" s="51">
        <v>54.160839928272743</v>
      </c>
      <c r="J21" s="51">
        <v>56.757740762258628</v>
      </c>
      <c r="K21" s="51">
        <v>56.557519548220291</v>
      </c>
      <c r="L21" s="51">
        <v>59.783920303577695</v>
      </c>
      <c r="M21" s="51">
        <v>60.533314765791857</v>
      </c>
      <c r="N21" s="51">
        <v>66.507660972574683</v>
      </c>
      <c r="O21" s="51">
        <v>71.577687147766454</v>
      </c>
      <c r="P21" s="51">
        <v>74.156813653470877</v>
      </c>
      <c r="Q21" s="51">
        <v>77.125496951851403</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73.767666486218829</v>
      </c>
      <c r="E22" s="51">
        <v>256.06342585973874</v>
      </c>
      <c r="F22" s="51">
        <v>322.09481187039728</v>
      </c>
      <c r="G22" s="51">
        <v>395.20860565872835</v>
      </c>
      <c r="H22" s="51">
        <v>511.11595021453206</v>
      </c>
      <c r="I22" s="57">
        <v>495.42314647530026</v>
      </c>
      <c r="J22" s="51">
        <v>411.10353683498136</v>
      </c>
      <c r="K22" s="51">
        <v>429.95214570386935</v>
      </c>
      <c r="L22" s="51">
        <v>441.83462333136771</v>
      </c>
      <c r="M22" s="51">
        <v>547.85104780161942</v>
      </c>
      <c r="N22" s="51">
        <v>636.65210802244394</v>
      </c>
      <c r="O22" s="51">
        <v>523.40995327259282</v>
      </c>
      <c r="P22" s="51">
        <v>446.26954949318878</v>
      </c>
      <c r="Q22" s="51">
        <v>460.43951547465929</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0.84794506690297677</v>
      </c>
      <c r="O23" s="61">
        <v>3.7283979216639636</v>
      </c>
      <c r="P23" s="61">
        <v>7.2138978563776899</v>
      </c>
      <c r="Q23" s="61">
        <v>4.3119514968676214</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411.10353683498136</v>
      </c>
      <c r="K24" s="61">
        <v>429.95214570386935</v>
      </c>
      <c r="L24" s="61">
        <v>441.83462333136771</v>
      </c>
      <c r="M24" s="61">
        <v>547.85104780161942</v>
      </c>
      <c r="N24" s="61">
        <v>635.80416295554096</v>
      </c>
      <c r="O24" s="61">
        <v>519.68155535092887</v>
      </c>
      <c r="P24" s="61">
        <v>439.05565163681109</v>
      </c>
      <c r="Q24" s="61">
        <v>456.12756397779168</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86.677246518192192</v>
      </c>
      <c r="K27" s="51">
        <v>61.010765622137171</v>
      </c>
      <c r="L27" s="51">
        <v>60.457931914376957</v>
      </c>
      <c r="M27" s="51">
        <v>49.143782511033237</v>
      </c>
      <c r="N27" s="51">
        <v>16.890404681326004</v>
      </c>
      <c r="O27" s="51">
        <v>20.10076600612183</v>
      </c>
      <c r="P27" s="51">
        <v>32.183019443178011</v>
      </c>
      <c r="Q27" s="51">
        <v>11.405088762634648</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7.4281073851151236E-3</v>
      </c>
      <c r="E28" s="51">
        <v>7.4281073851151236E-3</v>
      </c>
      <c r="F28" s="51">
        <v>7.4281073851151236E-3</v>
      </c>
      <c r="G28" s="51">
        <v>7.4281073851151236E-3</v>
      </c>
      <c r="H28" s="51">
        <v>7.4281073851151236E-3</v>
      </c>
      <c r="I28" s="51">
        <v>7.4281073851151236E-3</v>
      </c>
      <c r="J28" s="51">
        <v>7.4281073851151236E-3</v>
      </c>
      <c r="K28" s="51">
        <v>7.4519919747778737E-3</v>
      </c>
      <c r="L28" s="51">
        <v>6.9981847711856312E-3</v>
      </c>
      <c r="M28" s="51">
        <v>6.9981847711856312E-3</v>
      </c>
      <c r="N28" s="51">
        <v>6.9981847711856312E-3</v>
      </c>
      <c r="O28" s="51">
        <v>6.9981847711856312E-3</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368.87562139350814</v>
      </c>
      <c r="D29" s="53">
        <v>426.9841659030414</v>
      </c>
      <c r="E29" s="53">
        <v>617.75100303867259</v>
      </c>
      <c r="F29" s="53">
        <v>685.38623151782667</v>
      </c>
      <c r="G29" s="53">
        <v>771.71363242372377</v>
      </c>
      <c r="H29" s="53">
        <v>882.99262475341607</v>
      </c>
      <c r="I29" s="63">
        <v>871.29747199625444</v>
      </c>
      <c r="J29" s="53">
        <v>789.36497623307514</v>
      </c>
      <c r="K29" s="53">
        <v>784.37117918103286</v>
      </c>
      <c r="L29" s="53">
        <v>800.24330621409615</v>
      </c>
      <c r="M29" s="53">
        <v>903.38151490736459</v>
      </c>
      <c r="N29" s="53">
        <v>961.63059204060937</v>
      </c>
      <c r="O29" s="53">
        <v>911.70567084553159</v>
      </c>
      <c r="P29" s="53">
        <v>845.52599397068218</v>
      </c>
      <c r="Q29" s="53">
        <v>861.57793644496019</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8136.9231077031</v>
      </c>
      <c r="D32" s="53">
        <v>8422.8619856547557</v>
      </c>
      <c r="E32" s="53">
        <v>8200.3027979867675</v>
      </c>
      <c r="F32" s="53">
        <v>8316.2722517330312</v>
      </c>
      <c r="G32" s="53">
        <v>8051.4052169215374</v>
      </c>
      <c r="H32" s="53">
        <v>7898.5663034250992</v>
      </c>
      <c r="I32" s="53">
        <v>8135.2523355345193</v>
      </c>
      <c r="J32" s="53">
        <v>7830.2181098452393</v>
      </c>
      <c r="K32" s="53">
        <v>7816.4799180478358</v>
      </c>
      <c r="L32" s="53">
        <v>8251.7083594499654</v>
      </c>
      <c r="M32" s="53">
        <v>8223.6045658257572</v>
      </c>
      <c r="N32" s="53">
        <v>8430.5426143999521</v>
      </c>
      <c r="O32" s="53">
        <v>8611.3288752276803</v>
      </c>
      <c r="P32" s="53">
        <v>8710.8556204129018</v>
      </c>
      <c r="Q32" s="53">
        <v>8797.9941804089394</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4.5333551332726651E-2</v>
      </c>
      <c r="D34" s="56">
        <v>5.0693477659998668E-2</v>
      </c>
      <c r="E34" s="56">
        <v>7.5332706395955878E-2</v>
      </c>
      <c r="F34" s="56">
        <v>8.2415078627927171E-2</v>
      </c>
      <c r="G34" s="56">
        <v>9.5848316117765744E-2</v>
      </c>
      <c r="H34" s="56">
        <v>0.11179150631052107</v>
      </c>
      <c r="I34" s="66">
        <v>0.10710146852980272</v>
      </c>
      <c r="J34" s="56">
        <v>0.10081008793874793</v>
      </c>
      <c r="K34" s="56">
        <v>0.10034839050375625</v>
      </c>
      <c r="L34" s="56">
        <v>9.6979106792794839E-2</v>
      </c>
      <c r="M34" s="56">
        <v>0.10985225610938083</v>
      </c>
      <c r="N34" s="56">
        <v>0.11406508881149328</v>
      </c>
      <c r="O34" s="56">
        <v>0.10587281986967736</v>
      </c>
      <c r="P34" s="56">
        <v>9.7065779851670128E-2</v>
      </c>
      <c r="Q34" s="56">
        <v>9.7928905018315568E-2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2410.5747635425623</v>
      </c>
      <c r="D37" s="51">
        <v>2786.1689118180948</v>
      </c>
      <c r="E37" s="51">
        <v>2957.9628451323206</v>
      </c>
      <c r="F37" s="51">
        <v>3101.897425241234</v>
      </c>
      <c r="G37" s="51">
        <v>3093.0362997993698</v>
      </c>
      <c r="H37" s="51">
        <v>3124.2012802140057</v>
      </c>
      <c r="I37" s="57">
        <v>3466.5384303047676</v>
      </c>
      <c r="J37" s="51">
        <v>3281.6932740995508</v>
      </c>
      <c r="K37" s="51">
        <v>3401.0234785516386</v>
      </c>
      <c r="L37" s="51">
        <v>3516.6214053692556</v>
      </c>
      <c r="M37" s="51">
        <v>3224.8837537021113</v>
      </c>
      <c r="N37" s="51">
        <v>3314.1966418266934</v>
      </c>
      <c r="O37" s="51">
        <v>3425.4127495939629</v>
      </c>
      <c r="P37" s="51">
        <v>3493.0198242094193</v>
      </c>
      <c r="Q37" s="51">
        <v>3254.8745820196809</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294.73583643833001</v>
      </c>
      <c r="D38" s="51">
        <v>314.05980701251553</v>
      </c>
      <c r="E38" s="51">
        <v>393.59544282029231</v>
      </c>
      <c r="F38" s="51">
        <v>469.51879717206458</v>
      </c>
      <c r="G38" s="51">
        <v>592.70160982134325</v>
      </c>
      <c r="H38" s="51">
        <v>650.51772236552961</v>
      </c>
      <c r="I38" s="57">
        <v>796.97759625489618</v>
      </c>
      <c r="J38" s="51">
        <v>838.44418171395819</v>
      </c>
      <c r="K38" s="51">
        <v>911.24080443297987</v>
      </c>
      <c r="L38" s="51">
        <v>906.01332760103185</v>
      </c>
      <c r="M38" s="51">
        <v>874.63986815706505</v>
      </c>
      <c r="N38" s="51">
        <v>923.11548199101935</v>
      </c>
      <c r="O38" s="51">
        <v>931.17280500620996</v>
      </c>
      <c r="P38" s="51">
        <v>987.74106716346591</v>
      </c>
      <c r="Q38" s="51">
        <v>958.92490685010034</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77.672947652833244</v>
      </c>
      <c r="E39" s="51">
        <v>88.586232199019804</v>
      </c>
      <c r="F39" s="51">
        <v>104.20296774769038</v>
      </c>
      <c r="G39" s="51">
        <v>122.30560725758168</v>
      </c>
      <c r="H39" s="51">
        <v>138.61544060720945</v>
      </c>
      <c r="I39" s="51">
        <v>155.78334140360502</v>
      </c>
      <c r="J39" s="51">
        <v>172.9809933179227</v>
      </c>
      <c r="K39" s="51">
        <v>191.87497257999343</v>
      </c>
      <c r="L39" s="51">
        <v>212.00778077719568</v>
      </c>
      <c r="M39" s="51">
        <v>233.00324729515413</v>
      </c>
      <c r="N39" s="51">
        <v>254.43256390086162</v>
      </c>
      <c r="O39" s="51">
        <v>276.21721494729161</v>
      </c>
      <c r="P39" s="51">
        <v>302.94226869645303</v>
      </c>
      <c r="Q39" s="51">
        <v>333.60414147344653</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2705.3105999808927</v>
      </c>
      <c r="D40" s="53">
        <v>3177.9016664834435</v>
      </c>
      <c r="E40" s="53">
        <v>3440.1445201516326</v>
      </c>
      <c r="F40" s="53">
        <v>3675.6191901609886</v>
      </c>
      <c r="G40" s="53">
        <v>3808.0435168782951</v>
      </c>
      <c r="H40" s="53">
        <v>3913.3344431867449</v>
      </c>
      <c r="I40" s="53">
        <v>4419.2993679632682</v>
      </c>
      <c r="J40" s="53">
        <v>4293.1184491314316</v>
      </c>
      <c r="K40" s="53">
        <v>4504.1392555646116</v>
      </c>
      <c r="L40" s="53">
        <v>4634.6425137474835</v>
      </c>
      <c r="M40" s="53">
        <v>4332.5268691543306</v>
      </c>
      <c r="N40" s="53">
        <v>4491.7446877185739</v>
      </c>
      <c r="O40" s="53">
        <v>4632.8027695474648</v>
      </c>
      <c r="P40" s="53">
        <v>4783.7031600693381</v>
      </c>
      <c r="Q40" s="53">
        <v>4547.4036303432276</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13415.770593293208</v>
      </c>
      <c r="D42" s="53">
        <v>13900.475660160404</v>
      </c>
      <c r="E42" s="53">
        <v>14007.853402950595</v>
      </c>
      <c r="F42" s="53">
        <v>13509.055043495302</v>
      </c>
      <c r="G42" s="53">
        <v>13935.314076011715</v>
      </c>
      <c r="H42" s="53">
        <v>13227.741027840228</v>
      </c>
      <c r="I42" s="53">
        <v>14281.389497387316</v>
      </c>
      <c r="J42" s="53">
        <v>13613.771846999492</v>
      </c>
      <c r="K42" s="53">
        <v>13665.105847554676</v>
      </c>
      <c r="L42" s="53">
        <v>13862.265138329767</v>
      </c>
      <c r="M42" s="53">
        <v>12899.075710165484</v>
      </c>
      <c r="N42" s="53">
        <v>13484.076227144436</v>
      </c>
      <c r="O42" s="53">
        <v>13847.797359933247</v>
      </c>
      <c r="P42" s="53">
        <v>14206.063577198267</v>
      </c>
      <c r="Q42" s="53">
        <v>13382.934122069772</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0.20165152505912165</v>
      </c>
      <c r="D44" s="56">
        <v>0.22861819582127682</v>
      </c>
      <c r="E44" s="56">
        <v>0.24558684483569804</v>
      </c>
      <c r="F44" s="56">
        <v>0.27208558839434321</v>
      </c>
      <c r="G44" s="56">
        <v>0.27326571156609025</v>
      </c>
      <c r="H44" s="56">
        <v>0.29584298898431777</v>
      </c>
      <c r="I44" s="56">
        <v>0.30944463553576135</v>
      </c>
      <c r="J44" s="56">
        <v>0.31535113834581008</v>
      </c>
      <c r="K44" s="56">
        <v>0.32960880843602186</v>
      </c>
      <c r="L44" s="56">
        <v>0.33433515139834508</v>
      </c>
      <c r="M44" s="56">
        <v>0.33587886190480759</v>
      </c>
      <c r="N44" s="56">
        <v>0.33311475046962147</v>
      </c>
      <c r="O44" s="56">
        <v>0.33455160045538079</v>
      </c>
      <c r="P44" s="56">
        <v>0.33673671345153761</v>
      </c>
      <c r="Q44" s="56">
        <v>0.33979122880416135</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3259.9321972037674</v>
      </c>
      <c r="D47" s="61">
        <v>3448.3556177508799</v>
      </c>
      <c r="E47" s="61">
        <v>3563.3347355117612</v>
      </c>
      <c r="F47" s="61">
        <v>3705.152272664563</v>
      </c>
      <c r="G47" s="61">
        <v>3739.7134398663106</v>
      </c>
      <c r="H47" s="61">
        <v>3772.9478112021802</v>
      </c>
      <c r="I47" s="61">
        <v>3833.2167996401208</v>
      </c>
      <c r="J47" s="61">
        <v>3861.7128040496873</v>
      </c>
      <c r="K47" s="61">
        <v>3971.805099405396</v>
      </c>
      <c r="L47" s="61">
        <v>4079.6131009078549</v>
      </c>
      <c r="M47" s="61">
        <v>4153.337893748263</v>
      </c>
      <c r="N47" s="94">
        <v>4234.0175538846643</v>
      </c>
      <c r="O47" s="61">
        <v>4320.4939598701767</v>
      </c>
      <c r="P47" s="61">
        <v>4356.3589615522123</v>
      </c>
      <c r="Q47" s="61">
        <v>4441.883601685995</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2705.3105999808927</v>
      </c>
      <c r="D48" s="61">
        <v>3177.9016664834435</v>
      </c>
      <c r="E48" s="61">
        <v>3440.1445201516326</v>
      </c>
      <c r="F48" s="61">
        <v>3675.6191901609886</v>
      </c>
      <c r="G48" s="61">
        <v>3808.0435168782951</v>
      </c>
      <c r="H48" s="61">
        <v>3913.3344431867449</v>
      </c>
      <c r="I48" s="61">
        <v>4419.2993679632682</v>
      </c>
      <c r="J48" s="61">
        <v>4293.1184491314316</v>
      </c>
      <c r="K48" s="61">
        <v>4504.1392555646116</v>
      </c>
      <c r="L48" s="61">
        <v>4634.6425137474835</v>
      </c>
      <c r="M48" s="61">
        <v>4332.5268691543306</v>
      </c>
      <c r="N48" s="94">
        <v>4491.7446877185739</v>
      </c>
      <c r="O48" s="61">
        <v>4632.8027695474648</v>
      </c>
      <c r="P48" s="61">
        <v>4783.7031600693381</v>
      </c>
      <c r="Q48" s="61">
        <v>4547.4036303432276</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185.82874441241586</v>
      </c>
      <c r="D49" s="61">
        <v>255.12376073076314</v>
      </c>
      <c r="E49" s="61">
        <v>442.34676369864326</v>
      </c>
      <c r="F49" s="61">
        <v>510.26614475087086</v>
      </c>
      <c r="G49" s="61">
        <v>585.34405620886173</v>
      </c>
      <c r="H49" s="61">
        <v>697.16690092903923</v>
      </c>
      <c r="I49" s="61">
        <v>677.41628964557185</v>
      </c>
      <c r="J49" s="61">
        <v>595.57159333766936</v>
      </c>
      <c r="K49" s="61">
        <v>604.8025552598582</v>
      </c>
      <c r="L49" s="61">
        <v>620.21878428190439</v>
      </c>
      <c r="M49" s="61">
        <v>725.55183072896716</v>
      </c>
      <c r="N49" s="94">
        <v>823.63559002117199</v>
      </c>
      <c r="O49" s="61">
        <v>719.32586622101383</v>
      </c>
      <c r="P49" s="61">
        <v>646.69727076069432</v>
      </c>
      <c r="Q49" s="61">
        <v>664.5302798198627</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6151.0715415970762</v>
      </c>
      <c r="D50" s="95">
        <v>6881.3810449650864</v>
      </c>
      <c r="E50" s="61">
        <v>7445.8260193620372</v>
      </c>
      <c r="F50" s="61">
        <v>7891.0376075764225</v>
      </c>
      <c r="G50" s="61">
        <v>8133.1010129534679</v>
      </c>
      <c r="H50" s="61">
        <v>8383.4491553179651</v>
      </c>
      <c r="I50" s="61">
        <v>8929.9324572489604</v>
      </c>
      <c r="J50" s="61">
        <v>8750.4028465187876</v>
      </c>
      <c r="K50" s="61">
        <v>9080.7469102298655</v>
      </c>
      <c r="L50" s="61">
        <v>9334.4743989372419</v>
      </c>
      <c r="M50" s="61">
        <v>9211.4165936315621</v>
      </c>
      <c r="N50" s="94">
        <v>9549.3978316244102</v>
      </c>
      <c r="O50" s="61">
        <v>9672.6225956386552</v>
      </c>
      <c r="P50" s="61">
        <v>9786.759392382246</v>
      </c>
      <c r="Q50" s="61">
        <v>9653.8175118490853</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6151.0715415970762</v>
      </c>
      <c r="D51" s="95">
        <v>6881.3810449650864</v>
      </c>
      <c r="E51" s="61">
        <v>7445.8260193620372</v>
      </c>
      <c r="F51" s="61">
        <v>7891.0376075764225</v>
      </c>
      <c r="G51" s="61">
        <v>8133.1010129534679</v>
      </c>
      <c r="H51" s="61">
        <v>8383.4491553179651</v>
      </c>
      <c r="I51" s="61">
        <v>8929.9324572489604</v>
      </c>
      <c r="J51" s="61">
        <v>8750.4028465187876</v>
      </c>
      <c r="K51" s="61">
        <v>9080.7469102298655</v>
      </c>
      <c r="L51" s="61">
        <v>9334.4743989372419</v>
      </c>
      <c r="M51" s="61">
        <v>9211.4165936315621</v>
      </c>
      <c r="N51" s="94">
        <v>9503.731651676866</v>
      </c>
      <c r="O51" s="61">
        <v>9672.6225956386552</v>
      </c>
      <c r="P51" s="61">
        <v>9786.759392382246</v>
      </c>
      <c r="Q51" s="61">
        <v>9653.8175118490853</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6151.0715415970762</v>
      </c>
      <c r="D58" s="53">
        <v>6881.3810449650864</v>
      </c>
      <c r="E58" s="53">
        <v>7445.8260193620372</v>
      </c>
      <c r="F58" s="53">
        <v>7891.0376075764225</v>
      </c>
      <c r="G58" s="53">
        <v>8133.1010129534679</v>
      </c>
      <c r="H58" s="53">
        <v>8383.4491553179651</v>
      </c>
      <c r="I58" s="53">
        <v>8929.9324572489604</v>
      </c>
      <c r="J58" s="53">
        <v>8750.4028465187876</v>
      </c>
      <c r="K58" s="53">
        <v>9080.7469102298655</v>
      </c>
      <c r="L58" s="53">
        <v>9334.4743989372419</v>
      </c>
      <c r="M58" s="53">
        <v>9211.4165936315621</v>
      </c>
      <c r="N58" s="53">
        <v>9503.731651676866</v>
      </c>
      <c r="O58" s="53">
        <v>9672.6225956386552</v>
      </c>
      <c r="P58" s="53">
        <v>9786.759392382246</v>
      </c>
      <c r="Q58" s="53">
        <v>9653.8175118490853</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27272.131059520401</v>
      </c>
      <c r="D61" s="51">
        <v>28149.692142631891</v>
      </c>
      <c r="E61" s="51">
        <v>28179.911455501155</v>
      </c>
      <c r="F61" s="51">
        <v>27899.326461516932</v>
      </c>
      <c r="G61" s="51">
        <v>28062.649048713043</v>
      </c>
      <c r="H61" s="51">
        <v>26886.954880931833</v>
      </c>
      <c r="I61" s="51">
        <v>28466.310557833036</v>
      </c>
      <c r="J61" s="51">
        <v>27550.892625856752</v>
      </c>
      <c r="K61" s="51">
        <v>27596.354787017226</v>
      </c>
      <c r="L61" s="51">
        <v>28272.816170560804</v>
      </c>
      <c r="M61" s="51">
        <v>27138.411248232187</v>
      </c>
      <c r="N61" s="51">
        <v>28079.361740340195</v>
      </c>
      <c r="O61" s="51">
        <v>28714.097896365562</v>
      </c>
      <c r="P61" s="51">
        <v>29225.432602478788</v>
      </c>
      <c r="Q61" s="51">
        <v>28547.922765305579</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27272.131059520401</v>
      </c>
      <c r="D64" s="51">
        <v>28227.365090284726</v>
      </c>
      <c r="E64" s="51">
        <v>28268.497687700175</v>
      </c>
      <c r="F64" s="51">
        <v>28003.529429264621</v>
      </c>
      <c r="G64" s="51">
        <v>28184.954655970625</v>
      </c>
      <c r="H64" s="51">
        <v>27025.570321539042</v>
      </c>
      <c r="I64" s="51">
        <v>28622.093899236643</v>
      </c>
      <c r="J64" s="51">
        <v>27723.873619174676</v>
      </c>
      <c r="K64" s="51">
        <v>27788.22975959722</v>
      </c>
      <c r="L64" s="51">
        <v>28484.823951337999</v>
      </c>
      <c r="M64" s="51">
        <v>27371.41449552734</v>
      </c>
      <c r="N64" s="51">
        <v>28333.794304241055</v>
      </c>
      <c r="O64" s="51">
        <v>28990.315111312852</v>
      </c>
      <c r="P64" s="51">
        <v>29528.374871175241</v>
      </c>
      <c r="Q64" s="51">
        <v>28881.526906779025</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27272.131059520401</v>
      </c>
      <c r="D65" s="51">
        <v>28227.365090284726</v>
      </c>
      <c r="E65" s="51">
        <v>28268.497687700175</v>
      </c>
      <c r="F65" s="51">
        <v>28003.529429264621</v>
      </c>
      <c r="G65" s="51">
        <v>28184.954655970625</v>
      </c>
      <c r="H65" s="51">
        <v>27025.570321539042</v>
      </c>
      <c r="I65" s="51">
        <v>28622.093899236643</v>
      </c>
      <c r="J65" s="51">
        <v>27723.873619174676</v>
      </c>
      <c r="K65" s="51">
        <v>27788.22975959722</v>
      </c>
      <c r="L65" s="51">
        <v>28484.823951337999</v>
      </c>
      <c r="M65" s="51">
        <v>27371.41449552734</v>
      </c>
      <c r="N65" s="51">
        <v>28333.794304241055</v>
      </c>
      <c r="O65" s="51">
        <v>28990.315111312852</v>
      </c>
      <c r="P65" s="51">
        <v>29528.374871175241</v>
      </c>
      <c r="Q65" s="51">
        <v>28881.526906779025</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0.22554422051480297</v>
      </c>
      <c r="D67" s="56">
        <v>0.2437840380409263</v>
      </c>
      <c r="E67" s="56">
        <v>0.26339659438647034</v>
      </c>
      <c r="F67" s="56">
        <v>0.28178725212151384</v>
      </c>
      <c r="G67" s="56">
        <v>0.28856179164476936</v>
      </c>
      <c r="H67" s="56">
        <v>0.31020433817215176</v>
      </c>
      <c r="I67" s="56">
        <v>0.31199438058887519</v>
      </c>
      <c r="J67" s="56">
        <v>0.31562699234304481</v>
      </c>
      <c r="K67" s="56">
        <v>0.32678392933949485</v>
      </c>
      <c r="L67" s="56">
        <v>0.32769991539648535</v>
      </c>
      <c r="M67" s="56">
        <v>0.33653418222637943</v>
      </c>
      <c r="N67" s="56">
        <v>0.33542036585810642</v>
      </c>
      <c r="O67" s="56">
        <v>0.33365013655419429</v>
      </c>
      <c r="P67" s="56">
        <v>0.33143576085982984</v>
      </c>
      <c r="Q67" s="56">
        <v>0.33425578720296667</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83</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8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88">
        <v>0.23300000000000001</v>
      </c>
      <c r="J71" s="182">
        <v>0.25440000000000002</v>
      </c>
      <c r="K71" s="182"/>
      <c r="L71" s="182">
        <v>0.2651</v>
      </c>
      <c r="M71" s="182"/>
      <c r="N71" s="182">
        <v>0.28115000000000001</v>
      </c>
      <c r="O71" s="182"/>
      <c r="P71" s="182">
        <v>0.30255000000000004</v>
      </c>
      <c r="Q71" s="182"/>
      <c r="R71" s="78"/>
      <c r="S71" s="79">
        <v>0.34</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88</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177.63174614770438</v>
      </c>
      <c r="D7" s="51">
        <v>184.30519855945585</v>
      </c>
      <c r="E7" s="51">
        <v>188.26182604593635</v>
      </c>
      <c r="F7" s="51">
        <v>190.2755384098738</v>
      </c>
      <c r="G7" s="51">
        <v>194.4078433426231</v>
      </c>
      <c r="H7" s="51">
        <v>197.14688967679754</v>
      </c>
      <c r="I7" s="51">
        <v>201.97885816981224</v>
      </c>
      <c r="J7" s="51">
        <v>203.30708312759464</v>
      </c>
      <c r="K7" s="51">
        <v>203.00050221353322</v>
      </c>
      <c r="L7" s="51">
        <v>202.98379788499565</v>
      </c>
      <c r="M7" s="51">
        <v>204.01480192401863</v>
      </c>
      <c r="N7" s="51">
        <v>202.35704352206741</v>
      </c>
      <c r="O7" s="51">
        <v>201.8569377225308</v>
      </c>
      <c r="P7" s="51">
        <v>200.08007509509972</v>
      </c>
      <c r="Q7" s="51">
        <v>200.79936657748863</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10.005822270376981</v>
      </c>
      <c r="D8" s="51">
        <v>17.478806069549393</v>
      </c>
      <c r="E8" s="51">
        <v>27.95812673347854</v>
      </c>
      <c r="F8" s="51">
        <v>45.118817160397164</v>
      </c>
      <c r="G8" s="51">
        <v>73.600881259535328</v>
      </c>
      <c r="H8" s="51">
        <v>100.10057809467588</v>
      </c>
      <c r="I8" s="51">
        <v>146.19866211407404</v>
      </c>
      <c r="J8" s="51">
        <v>251.24677558039556</v>
      </c>
      <c r="K8" s="51">
        <v>387.81609485982739</v>
      </c>
      <c r="L8" s="51">
        <v>527.30598006362652</v>
      </c>
      <c r="M8" s="51">
        <v>651.20545899178524</v>
      </c>
      <c r="N8" s="51">
        <v>832.9722132307993</v>
      </c>
      <c r="O8" s="51">
        <v>1035.3292957014876</v>
      </c>
      <c r="P8" s="51">
        <v>1166.8763778685593</v>
      </c>
      <c r="Q8" s="51">
        <v>1174.1951760729635</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1.5047291487532243E-2</v>
      </c>
      <c r="K9" s="51">
        <v>9.8108340498710242E-2</v>
      </c>
      <c r="L9" s="51">
        <v>0.12742906276870164</v>
      </c>
      <c r="M9" s="51">
        <v>0.59251934651762683</v>
      </c>
      <c r="N9" s="51">
        <v>4.8700773860705073</v>
      </c>
      <c r="O9" s="51">
        <v>10.65133276010318</v>
      </c>
      <c r="P9" s="51">
        <v>14.227257093723129</v>
      </c>
      <c r="Q9" s="51">
        <v>25.837317282889082</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77.099656061908846</v>
      </c>
      <c r="D10" s="51">
        <v>120.36543422184006</v>
      </c>
      <c r="E10" s="51">
        <v>157.58125537403268</v>
      </c>
      <c r="F10" s="51">
        <v>202.95442820292348</v>
      </c>
      <c r="G10" s="51">
        <v>289.19647463456573</v>
      </c>
      <c r="H10" s="51">
        <v>421.67781599312116</v>
      </c>
      <c r="I10" s="51">
        <v>507.75666380051592</v>
      </c>
      <c r="J10" s="51">
        <v>614.64995700773864</v>
      </c>
      <c r="K10" s="51">
        <v>819.32003439380901</v>
      </c>
      <c r="L10" s="51">
        <v>682.01367153912304</v>
      </c>
      <c r="M10" s="51">
        <v>787.63576956147892</v>
      </c>
      <c r="N10" s="51">
        <v>776.15133276010306</v>
      </c>
      <c r="O10" s="51">
        <v>594.387532244196</v>
      </c>
      <c r="P10" s="51">
        <v>456.45374032674113</v>
      </c>
      <c r="Q10" s="51">
        <v>458.57446259673259</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7.4011177987962391</v>
      </c>
      <c r="D11" s="51">
        <v>9.5680997420464156</v>
      </c>
      <c r="E11" s="51">
        <v>13.767841788478123</v>
      </c>
      <c r="F11" s="51">
        <v>16.785382631126431</v>
      </c>
      <c r="G11" s="51">
        <v>21.915477214101458</v>
      </c>
      <c r="H11" s="51">
        <v>27.704815133275964</v>
      </c>
      <c r="I11" s="51">
        <v>34.331900257953698</v>
      </c>
      <c r="J11" s="51">
        <v>38.790369733448102</v>
      </c>
      <c r="K11" s="51">
        <v>48.612037833190044</v>
      </c>
      <c r="L11" s="51">
        <v>59.304987102321547</v>
      </c>
      <c r="M11" s="51">
        <v>70.186758383491352</v>
      </c>
      <c r="N11" s="51">
        <v>77.93645743766136</v>
      </c>
      <c r="O11" s="51">
        <v>89.45167669819412</v>
      </c>
      <c r="P11" s="51">
        <v>101.21220980223536</v>
      </c>
      <c r="Q11" s="51">
        <v>104.26878761822884</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272.13834227878641</v>
      </c>
      <c r="D12" s="53">
        <v>331.71753859289169</v>
      </c>
      <c r="E12" s="53">
        <v>387.56904994192564</v>
      </c>
      <c r="F12" s="53">
        <v>455.13416640432087</v>
      </c>
      <c r="G12" s="53">
        <v>579.12067645082561</v>
      </c>
      <c r="H12" s="53">
        <v>746.63009889787054</v>
      </c>
      <c r="I12" s="53">
        <v>890.26608434235595</v>
      </c>
      <c r="J12" s="53">
        <v>1108.0092327406646</v>
      </c>
      <c r="K12" s="53">
        <v>1458.8467776408584</v>
      </c>
      <c r="L12" s="53">
        <v>1471.7358656528354</v>
      </c>
      <c r="M12" s="53">
        <v>1713.6353082072919</v>
      </c>
      <c r="N12" s="53">
        <v>1894.2871243367017</v>
      </c>
      <c r="O12" s="53">
        <v>1931.676775126512</v>
      </c>
      <c r="P12" s="53">
        <v>1938.8496601863587</v>
      </c>
      <c r="Q12" s="53">
        <v>1963.6751101483026</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12317.884694754945</v>
      </c>
      <c r="D15" s="53">
        <v>12396.666380051591</v>
      </c>
      <c r="E15" s="53">
        <v>12878.610404127257</v>
      </c>
      <c r="F15" s="53">
        <v>13191.115391229578</v>
      </c>
      <c r="G15" s="53">
        <v>13245.10558899398</v>
      </c>
      <c r="H15" s="53">
        <v>12805.65339638865</v>
      </c>
      <c r="I15" s="53">
        <v>13390.782717110922</v>
      </c>
      <c r="J15" s="53">
        <v>13574.873172828891</v>
      </c>
      <c r="K15" s="53">
        <v>13660.405932932072</v>
      </c>
      <c r="L15" s="53">
        <v>13714.638349097162</v>
      </c>
      <c r="M15" s="53">
        <v>13815.447893379192</v>
      </c>
      <c r="N15" s="53">
        <v>14102.064144453998</v>
      </c>
      <c r="O15" s="53">
        <v>14458.448581255376</v>
      </c>
      <c r="P15" s="53">
        <v>14813.243938091144</v>
      </c>
      <c r="Q15" s="53">
        <v>15074.51014617369</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2.2092944448056501E-2</v>
      </c>
      <c r="D16" s="56">
        <v>2.6758608195400286E-2</v>
      </c>
      <c r="E16" s="56">
        <v>3.0094011526097562E-2</v>
      </c>
      <c r="F16" s="56">
        <v>3.4503084303767632E-2</v>
      </c>
      <c r="G16" s="56">
        <v>4.3723371819100174E-2</v>
      </c>
      <c r="H16" s="56">
        <v>5.8304724935662341E-2</v>
      </c>
      <c r="I16" s="56">
        <v>6.6483498623628776E-2</v>
      </c>
      <c r="J16" s="56">
        <v>8.162206884985318E-2</v>
      </c>
      <c r="K16" s="56">
        <v>0.1067938086762061</v>
      </c>
      <c r="L16" s="56">
        <v>0.10731131424619156</v>
      </c>
      <c r="M16" s="56">
        <v>0.12403762233640801</v>
      </c>
      <c r="N16" s="56">
        <v>0.13432694000911061</v>
      </c>
      <c r="O16" s="56">
        <v>0.13360193967358505</v>
      </c>
      <c r="P16" s="56">
        <v>0.13088623047655029</v>
      </c>
      <c r="Q16" s="56">
        <v>0.13026460502577161</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0.25839208942390374</v>
      </c>
      <c r="D19" s="51">
        <v>0.25839208942390374</v>
      </c>
      <c r="E19" s="51">
        <v>0.25839208942390374</v>
      </c>
      <c r="F19" s="51">
        <v>0.28053310404127257</v>
      </c>
      <c r="G19" s="51">
        <v>0.29055889939810831</v>
      </c>
      <c r="H19" s="51">
        <v>0.33203783319002578</v>
      </c>
      <c r="I19" s="51">
        <v>0.33600171969045567</v>
      </c>
      <c r="J19" s="51">
        <v>0.32674118658641443</v>
      </c>
      <c r="K19" s="51">
        <v>0.33826311263972486</v>
      </c>
      <c r="L19" s="51">
        <v>0.33585554600171968</v>
      </c>
      <c r="M19" s="51">
        <v>0.38392089423903697</v>
      </c>
      <c r="N19" s="51">
        <v>0.48010318142734315</v>
      </c>
      <c r="O19" s="51">
        <v>0.59028374892519342</v>
      </c>
      <c r="P19" s="51">
        <v>0.65653605331040421</v>
      </c>
      <c r="Q19" s="51">
        <v>0.71630472914875309</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47.691797076526221</v>
      </c>
      <c r="D20" s="51">
        <v>43.668263112639721</v>
      </c>
      <c r="E20" s="51">
        <v>38.18050730868444</v>
      </c>
      <c r="F20" s="51">
        <v>41.493396388650034</v>
      </c>
      <c r="G20" s="51">
        <v>41.814067067927766</v>
      </c>
      <c r="H20" s="51">
        <v>39.554006878761811</v>
      </c>
      <c r="I20" s="51">
        <v>43.300395528804813</v>
      </c>
      <c r="J20" s="51">
        <v>48.374032674118659</v>
      </c>
      <c r="K20" s="51">
        <v>48.574582975064494</v>
      </c>
      <c r="L20" s="51">
        <v>53.233104041272568</v>
      </c>
      <c r="M20" s="51">
        <v>54.557179707652615</v>
      </c>
      <c r="N20" s="51">
        <v>61.060395528804825</v>
      </c>
      <c r="O20" s="51">
        <v>69.8423731728289</v>
      </c>
      <c r="P20" s="51">
        <v>75.922574350816859</v>
      </c>
      <c r="Q20" s="51">
        <v>81.477168701633701</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4.7987102321582116</v>
      </c>
      <c r="D21" s="51">
        <v>5.1555374032674059</v>
      </c>
      <c r="E21" s="51">
        <v>5.2047549441100589</v>
      </c>
      <c r="F21" s="51">
        <v>5.1388564058469459</v>
      </c>
      <c r="G21" s="51">
        <v>4.701771281169389</v>
      </c>
      <c r="H21" s="51">
        <v>4.662364574376614</v>
      </c>
      <c r="I21" s="51">
        <v>5.1276784178847832</v>
      </c>
      <c r="J21" s="51">
        <v>5.4892519346517643</v>
      </c>
      <c r="K21" s="51">
        <v>5.2092519346517578</v>
      </c>
      <c r="L21" s="51">
        <v>5.3177128116938972</v>
      </c>
      <c r="M21" s="51">
        <v>5.8194325021496276</v>
      </c>
      <c r="N21" s="51">
        <v>6.2631642304385142</v>
      </c>
      <c r="O21" s="51">
        <v>7.17785038693036</v>
      </c>
      <c r="P21" s="51">
        <v>5.811792003439388</v>
      </c>
      <c r="Q21" s="51">
        <v>6.1069152192605216</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13.542562338779019</v>
      </c>
      <c r="D22" s="51">
        <v>49.664047124295408</v>
      </c>
      <c r="E22" s="51">
        <v>90.592062482086561</v>
      </c>
      <c r="F22" s="51">
        <v>96.69895729435369</v>
      </c>
      <c r="G22" s="51">
        <v>437.06035158115986</v>
      </c>
      <c r="H22" s="51">
        <v>635.88787618228719</v>
      </c>
      <c r="I22" s="57">
        <v>867.42482086557754</v>
      </c>
      <c r="J22" s="51">
        <v>915.53453711665247</v>
      </c>
      <c r="K22" s="51">
        <v>807.34909716251082</v>
      </c>
      <c r="L22" s="51">
        <v>747.53059377089892</v>
      </c>
      <c r="M22" s="51">
        <v>705.37044998566921</v>
      </c>
      <c r="N22" s="51">
        <v>653.42777300085982</v>
      </c>
      <c r="O22" s="51">
        <v>457.41743097353589</v>
      </c>
      <c r="P22" s="51">
        <v>604.88709754466424</v>
      </c>
      <c r="Q22" s="51">
        <v>912.4044138721697</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915.53453711665247</v>
      </c>
      <c r="K24" s="61">
        <v>807.34909716251082</v>
      </c>
      <c r="L24" s="61">
        <v>747.53059377089892</v>
      </c>
      <c r="M24" s="61">
        <v>705.37044998566921</v>
      </c>
      <c r="N24" s="61">
        <v>653.42777300085982</v>
      </c>
      <c r="O24" s="61">
        <v>457.41743097353589</v>
      </c>
      <c r="P24" s="61">
        <v>604.88709754466424</v>
      </c>
      <c r="Q24" s="61">
        <v>912.4044138721697</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138.86272570937231</v>
      </c>
      <c r="D29" s="53">
        <v>165.28220275628163</v>
      </c>
      <c r="E29" s="53">
        <v>192.54004614502725</v>
      </c>
      <c r="F29" s="53">
        <v>206.97397019203211</v>
      </c>
      <c r="G29" s="53">
        <v>547.7500850291392</v>
      </c>
      <c r="H29" s="53">
        <v>741.09544711951844</v>
      </c>
      <c r="I29" s="63">
        <v>982.48349670392668</v>
      </c>
      <c r="J29" s="53">
        <v>1043.5925766695329</v>
      </c>
      <c r="K29" s="53">
        <v>935.68612209802245</v>
      </c>
      <c r="L29" s="53">
        <v>887.61034441578283</v>
      </c>
      <c r="M29" s="53">
        <v>849.5024362281456</v>
      </c>
      <c r="N29" s="53">
        <v>814.7424419604472</v>
      </c>
      <c r="O29" s="53">
        <v>642.15263303716449</v>
      </c>
      <c r="P29" s="53">
        <v>803.78800569169778</v>
      </c>
      <c r="Q29" s="53">
        <v>1125.7857744912583</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9637.5570899015929</v>
      </c>
      <c r="D32" s="53">
        <v>10182.241534943154</v>
      </c>
      <c r="E32" s="53">
        <v>11200.889000955383</v>
      </c>
      <c r="F32" s="53">
        <v>12519.467379000669</v>
      </c>
      <c r="G32" s="53">
        <v>13481.325829750644</v>
      </c>
      <c r="H32" s="53">
        <v>13888.206370975447</v>
      </c>
      <c r="I32" s="53">
        <v>14950.976732588135</v>
      </c>
      <c r="J32" s="53">
        <v>15243.18778064393</v>
      </c>
      <c r="K32" s="53">
        <v>14479.236480366866</v>
      </c>
      <c r="L32" s="53">
        <v>13468.480851724467</v>
      </c>
      <c r="M32" s="53">
        <v>13598.331661412056</v>
      </c>
      <c r="N32" s="53">
        <v>14488.024958440816</v>
      </c>
      <c r="O32" s="53">
        <v>16362.415059711475</v>
      </c>
      <c r="P32" s="53">
        <v>19126.453150720834</v>
      </c>
      <c r="Q32" s="53">
        <v>19980.488013490012</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1.4408498379208066E-2</v>
      </c>
      <c r="D34" s="56">
        <v>1.6232398552820656E-2</v>
      </c>
      <c r="E34" s="56">
        <v>1.7189711113877165E-2</v>
      </c>
      <c r="F34" s="56">
        <v>1.6532170572942793E-2</v>
      </c>
      <c r="G34" s="56">
        <v>4.0630283100224616E-2</v>
      </c>
      <c r="H34" s="56">
        <v>5.3361494445266305E-2</v>
      </c>
      <c r="I34" s="66">
        <v>6.5713666356154568E-2</v>
      </c>
      <c r="J34" s="56">
        <v>6.8462882678300752E-2</v>
      </c>
      <c r="K34" s="56">
        <v>6.4622614829640143E-2</v>
      </c>
      <c r="L34" s="56">
        <v>6.5902781032809332E-2</v>
      </c>
      <c r="M34" s="56">
        <v>6.2471077877794087E-2</v>
      </c>
      <c r="N34" s="56">
        <v>5.6235576919390455E-2</v>
      </c>
      <c r="O34" s="56">
        <v>3.9245590011850476E-2</v>
      </c>
      <c r="P34" s="56">
        <v>4.2024937888779694E-2</v>
      </c>
      <c r="Q34" s="56">
        <v>5.6344258144804746E-2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3890.1547721410147</v>
      </c>
      <c r="D37" s="51">
        <v>3806.7975542180184</v>
      </c>
      <c r="E37" s="51">
        <v>3885.3062004394765</v>
      </c>
      <c r="F37" s="51">
        <v>3841.5018629979936</v>
      </c>
      <c r="G37" s="51">
        <v>3904.724371835292</v>
      </c>
      <c r="H37" s="51">
        <v>3945.9969427725232</v>
      </c>
      <c r="I37" s="57">
        <v>4377.2809783127923</v>
      </c>
      <c r="J37" s="51">
        <v>4584.2170631508552</v>
      </c>
      <c r="K37" s="51">
        <v>4592.3378236361896</v>
      </c>
      <c r="L37" s="51">
        <v>4880.5053979172635</v>
      </c>
      <c r="M37" s="51">
        <v>4599.9331231489441</v>
      </c>
      <c r="N37" s="51">
        <v>4783.4145409381863</v>
      </c>
      <c r="O37" s="51">
        <v>5065.8020445208749</v>
      </c>
      <c r="P37" s="51">
        <v>5211.9081159835678</v>
      </c>
      <c r="Q37" s="51">
        <v>5173.8042419031235</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53.167096589280597</v>
      </c>
      <c r="D38" s="51">
        <v>60.810165281360469</v>
      </c>
      <c r="E38" s="51">
        <v>63.580777682239422</v>
      </c>
      <c r="F38" s="51">
        <v>89.519442055985479</v>
      </c>
      <c r="G38" s="51">
        <v>121.19040794879145</v>
      </c>
      <c r="H38" s="51">
        <v>235.62147702302474</v>
      </c>
      <c r="I38" s="57">
        <v>254.49030285659691</v>
      </c>
      <c r="J38" s="51">
        <v>321.17607719499381</v>
      </c>
      <c r="K38" s="51">
        <v>455.04920225470528</v>
      </c>
      <c r="L38" s="51">
        <v>381.86681952804048</v>
      </c>
      <c r="M38" s="51">
        <v>340.85697907709948</v>
      </c>
      <c r="N38" s="51">
        <v>307.6573994458775</v>
      </c>
      <c r="O38" s="51">
        <v>333.73937135760008</v>
      </c>
      <c r="P38" s="51">
        <v>311.43603706888314</v>
      </c>
      <c r="Q38" s="51">
        <v>353.50102703735547</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1.4575760963026656</v>
      </c>
      <c r="H39" s="51">
        <v>7.8693499563881932</v>
      </c>
      <c r="I39" s="51">
        <v>9.8741038986870198</v>
      </c>
      <c r="J39" s="51">
        <v>11.721539197453579</v>
      </c>
      <c r="K39" s="51">
        <v>13.436147877442766</v>
      </c>
      <c r="L39" s="51">
        <v>15.586535628964983</v>
      </c>
      <c r="M39" s="51">
        <v>22.930225694887895</v>
      </c>
      <c r="N39" s="51">
        <v>25.611833021130522</v>
      </c>
      <c r="O39" s="51">
        <v>52.740023604256869</v>
      </c>
      <c r="P39" s="51">
        <v>56.547705059749823</v>
      </c>
      <c r="Q39" s="51">
        <v>59.65498710232157</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3943.3218687302951</v>
      </c>
      <c r="D40" s="53">
        <v>3867.6077194993786</v>
      </c>
      <c r="E40" s="53">
        <v>3948.8869781217159</v>
      </c>
      <c r="F40" s="53">
        <v>3931.0213050539792</v>
      </c>
      <c r="G40" s="53">
        <v>4027.3723558803858</v>
      </c>
      <c r="H40" s="53">
        <v>4189.487769751936</v>
      </c>
      <c r="I40" s="53">
        <v>4641.6453850680764</v>
      </c>
      <c r="J40" s="53">
        <v>4917.1146795433024</v>
      </c>
      <c r="K40" s="53">
        <v>5060.8231737683373</v>
      </c>
      <c r="L40" s="53">
        <v>5277.9587530742692</v>
      </c>
      <c r="M40" s="53">
        <v>4963.7203279209316</v>
      </c>
      <c r="N40" s="53">
        <v>5116.6837734051942</v>
      </c>
      <c r="O40" s="53">
        <v>5452.2814394827319</v>
      </c>
      <c r="P40" s="53">
        <v>5579.8918581122007</v>
      </c>
      <c r="Q40" s="53">
        <v>5586.9602560428011</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38635.125728479979</v>
      </c>
      <c r="D42" s="53">
        <v>38064.047339256715</v>
      </c>
      <c r="E42" s="53">
        <v>38835.663633323777</v>
      </c>
      <c r="F42" s="53">
        <v>37582.416571128306</v>
      </c>
      <c r="G42" s="53">
        <v>37120.919480175799</v>
      </c>
      <c r="H42" s="53">
        <v>36297.528063054699</v>
      </c>
      <c r="I42" s="53">
        <v>39558.309567737415</v>
      </c>
      <c r="J42" s="53">
        <v>37426.660155802019</v>
      </c>
      <c r="K42" s="53">
        <v>37846.234179787258</v>
      </c>
      <c r="L42" s="53">
        <v>37425.64968648403</v>
      </c>
      <c r="M42" s="53">
        <v>35386.210105316553</v>
      </c>
      <c r="N42" s="53">
        <v>35202.346666306694</v>
      </c>
      <c r="O42" s="53">
        <v>37143.219032680398</v>
      </c>
      <c r="P42" s="53">
        <v>38222.498510089834</v>
      </c>
      <c r="Q42" s="53">
        <v>37763.252687605476</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0.10206571854957018</v>
      </c>
      <c r="D44" s="56">
        <v>0.10160789484702501</v>
      </c>
      <c r="E44" s="56">
        <v>0.10168197498582948</v>
      </c>
      <c r="F44" s="56">
        <v>0.10459735332915984</v>
      </c>
      <c r="G44" s="56">
        <v>0.10849333508646464</v>
      </c>
      <c r="H44" s="56">
        <v>0.1154207460759894</v>
      </c>
      <c r="I44" s="56">
        <v>0.11733679815412701</v>
      </c>
      <c r="J44" s="56">
        <v>0.13138000182420853</v>
      </c>
      <c r="K44" s="56">
        <v>0.13372065367790803</v>
      </c>
      <c r="L44" s="56">
        <v>0.14102517383900917</v>
      </c>
      <c r="M44" s="56">
        <v>0.14027273090698017</v>
      </c>
      <c r="N44" s="56">
        <v>0.14535064443026288</v>
      </c>
      <c r="O44" s="56">
        <v>0.14679076239152969</v>
      </c>
      <c r="P44" s="56">
        <v>0.14598448755617693</v>
      </c>
      <c r="Q44" s="56">
        <v>0.14794700822677104</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219.38944288067813</v>
      </c>
      <c r="D47" s="61">
        <v>282.6353459875607</v>
      </c>
      <c r="E47" s="61">
        <v>343.92539559970726</v>
      </c>
      <c r="F47" s="61">
        <v>408.22138050578263</v>
      </c>
      <c r="G47" s="61">
        <v>532.31427920233034</v>
      </c>
      <c r="H47" s="61">
        <v>702.08168961154217</v>
      </c>
      <c r="I47" s="61">
        <v>841.50200867597596</v>
      </c>
      <c r="J47" s="61">
        <v>1053.8192069453075</v>
      </c>
      <c r="K47" s="61">
        <v>1404.7246796185025</v>
      </c>
      <c r="L47" s="61">
        <v>1412.8491932538673</v>
      </c>
      <c r="M47" s="61">
        <v>1652.8747751032502</v>
      </c>
      <c r="N47" s="61">
        <v>1826.4834613960311</v>
      </c>
      <c r="O47" s="61">
        <v>1854.0662678178276</v>
      </c>
      <c r="P47" s="61">
        <v>1856.458757778792</v>
      </c>
      <c r="Q47" s="61">
        <v>1875.3747214982593</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3943.3218687302951</v>
      </c>
      <c r="D48" s="61">
        <v>3867.6077194993786</v>
      </c>
      <c r="E48" s="61">
        <v>3948.8869781217159</v>
      </c>
      <c r="F48" s="61">
        <v>3931.0213050539792</v>
      </c>
      <c r="G48" s="61">
        <v>4027.3723558803858</v>
      </c>
      <c r="H48" s="61">
        <v>4189.487769751936</v>
      </c>
      <c r="I48" s="61">
        <v>4641.6453850680764</v>
      </c>
      <c r="J48" s="61">
        <v>4917.1146795433024</v>
      </c>
      <c r="K48" s="61">
        <v>5060.8231737683373</v>
      </c>
      <c r="L48" s="61">
        <v>5277.9587530742692</v>
      </c>
      <c r="M48" s="61">
        <v>4963.7203279209316</v>
      </c>
      <c r="N48" s="61">
        <v>5116.6837734051942</v>
      </c>
      <c r="O48" s="61">
        <v>5452.2814394827319</v>
      </c>
      <c r="P48" s="61">
        <v>5579.8918581122007</v>
      </c>
      <c r="Q48" s="61">
        <v>5586.9602560428011</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66.291461736887356</v>
      </c>
      <c r="D49" s="61">
        <v>98.746239729626438</v>
      </c>
      <c r="E49" s="61">
        <v>134.23571682430497</v>
      </c>
      <c r="F49" s="61">
        <v>143.61174319289194</v>
      </c>
      <c r="G49" s="61">
        <v>483.86674882965508</v>
      </c>
      <c r="H49" s="61">
        <v>680.43628546861567</v>
      </c>
      <c r="I49" s="61">
        <v>916.18889653195754</v>
      </c>
      <c r="J49" s="61">
        <v>969.72456291200933</v>
      </c>
      <c r="K49" s="61">
        <v>861.47119518486681</v>
      </c>
      <c r="L49" s="61">
        <v>806.41726616986716</v>
      </c>
      <c r="M49" s="61">
        <v>766.13098308971053</v>
      </c>
      <c r="N49" s="61">
        <v>721.23143594153055</v>
      </c>
      <c r="O49" s="61">
        <v>535.02793828222036</v>
      </c>
      <c r="P49" s="61">
        <v>687.27799995223086</v>
      </c>
      <c r="Q49" s="61">
        <v>1000.7048025222126</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4229.0027733478601</v>
      </c>
      <c r="D50" s="61">
        <v>4248.9893052165662</v>
      </c>
      <c r="E50" s="61">
        <v>4427.048090545728</v>
      </c>
      <c r="F50" s="61">
        <v>4482.8544287526529</v>
      </c>
      <c r="G50" s="61">
        <v>5043.5533839123709</v>
      </c>
      <c r="H50" s="61">
        <v>5572.005744832094</v>
      </c>
      <c r="I50" s="61">
        <v>6399.33629027601</v>
      </c>
      <c r="J50" s="61">
        <v>6940.6584494006202</v>
      </c>
      <c r="K50" s="61">
        <v>7327.0190485717067</v>
      </c>
      <c r="L50" s="61">
        <v>7497.2252124980041</v>
      </c>
      <c r="M50" s="61">
        <v>7382.7260861138921</v>
      </c>
      <c r="N50" s="61">
        <v>7664.3986707427557</v>
      </c>
      <c r="O50" s="61">
        <v>7841.3756455827797</v>
      </c>
      <c r="P50" s="61">
        <v>8123.628615843224</v>
      </c>
      <c r="Q50" s="61">
        <v>8463.0397800632727</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4229.0027733478601</v>
      </c>
      <c r="D51" s="61">
        <v>4248.9893052165662</v>
      </c>
      <c r="E51" s="61">
        <v>4427.048090545728</v>
      </c>
      <c r="F51" s="61">
        <v>4482.8544287526529</v>
      </c>
      <c r="G51" s="61">
        <v>5043.5533839123709</v>
      </c>
      <c r="H51" s="61">
        <v>5572.005744832094</v>
      </c>
      <c r="I51" s="61">
        <v>6399.33629027601</v>
      </c>
      <c r="J51" s="61">
        <v>6940.6584494006202</v>
      </c>
      <c r="K51" s="61">
        <v>7327.0190485717067</v>
      </c>
      <c r="L51" s="61">
        <v>7497.2252124980041</v>
      </c>
      <c r="M51" s="61">
        <v>7382.7260861138921</v>
      </c>
      <c r="N51" s="61">
        <v>7664.3986707427557</v>
      </c>
      <c r="O51" s="61">
        <v>7841.3756455827797</v>
      </c>
      <c r="P51" s="61">
        <v>8123.628615843224</v>
      </c>
      <c r="Q51" s="61">
        <v>8463.0397800632727</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4229.0027733478601</v>
      </c>
      <c r="D58" s="53">
        <v>4248.9893052165662</v>
      </c>
      <c r="E58" s="53">
        <v>4427.048090545728</v>
      </c>
      <c r="F58" s="53">
        <v>4482.8544287526529</v>
      </c>
      <c r="G58" s="53">
        <v>5043.5533839123709</v>
      </c>
      <c r="H58" s="53">
        <v>5572.005744832094</v>
      </c>
      <c r="I58" s="53">
        <v>6399.33629027601</v>
      </c>
      <c r="J58" s="53">
        <v>6940.6584494006202</v>
      </c>
      <c r="K58" s="53">
        <v>7327.0190485717067</v>
      </c>
      <c r="L58" s="53">
        <v>7497.2252124980041</v>
      </c>
      <c r="M58" s="53">
        <v>7382.7260861138921</v>
      </c>
      <c r="N58" s="53">
        <v>7664.3986707427557</v>
      </c>
      <c r="O58" s="53">
        <v>7841.3756455827797</v>
      </c>
      <c r="P58" s="53">
        <v>8123.628615843224</v>
      </c>
      <c r="Q58" s="53">
        <v>8463.0397800632727</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61161.850195853636</v>
      </c>
      <c r="D61" s="51">
        <v>61577.380537044992</v>
      </c>
      <c r="E61" s="51">
        <v>64267.468555268933</v>
      </c>
      <c r="F61" s="51">
        <v>64687.499019394287</v>
      </c>
      <c r="G61" s="51">
        <v>65389.162935893772</v>
      </c>
      <c r="H61" s="51">
        <v>64327.008326167954</v>
      </c>
      <c r="I61" s="51">
        <v>69146.530486290241</v>
      </c>
      <c r="J61" s="51">
        <v>67406.779640775771</v>
      </c>
      <c r="K61" s="51">
        <v>67224.557657399448</v>
      </c>
      <c r="L61" s="51">
        <v>65935.980579440147</v>
      </c>
      <c r="M61" s="51">
        <v>64201.919241425436</v>
      </c>
      <c r="N61" s="51">
        <v>65241.119231871598</v>
      </c>
      <c r="O61" s="51">
        <v>69544.617085888982</v>
      </c>
      <c r="P61" s="51">
        <v>74038.125957891461</v>
      </c>
      <c r="Q61" s="51">
        <v>74940.014567800376</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61161.850195853636</v>
      </c>
      <c r="D64" s="51">
        <v>61577.380537044992</v>
      </c>
      <c r="E64" s="51">
        <v>64267.468555268933</v>
      </c>
      <c r="F64" s="51">
        <v>64687.499019394287</v>
      </c>
      <c r="G64" s="51">
        <v>65390.620511990077</v>
      </c>
      <c r="H64" s="51">
        <v>64334.877676124343</v>
      </c>
      <c r="I64" s="51">
        <v>69156.404590188933</v>
      </c>
      <c r="J64" s="51">
        <v>67418.501179973231</v>
      </c>
      <c r="K64" s="51">
        <v>67237.993805276885</v>
      </c>
      <c r="L64" s="51">
        <v>65951.567115069105</v>
      </c>
      <c r="M64" s="51">
        <v>64224.849467120323</v>
      </c>
      <c r="N64" s="51">
        <v>65266.731064892731</v>
      </c>
      <c r="O64" s="51">
        <v>69597.357109493241</v>
      </c>
      <c r="P64" s="51">
        <v>74094.673662951216</v>
      </c>
      <c r="Q64" s="51">
        <v>74999.669554902692</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61161.850195853636</v>
      </c>
      <c r="D65" s="51">
        <v>61577.380537044992</v>
      </c>
      <c r="E65" s="51">
        <v>64267.468555268933</v>
      </c>
      <c r="F65" s="51">
        <v>64687.499019394287</v>
      </c>
      <c r="G65" s="51">
        <v>65390.620511990077</v>
      </c>
      <c r="H65" s="51">
        <v>64334.877676124343</v>
      </c>
      <c r="I65" s="51">
        <v>69156.404590188933</v>
      </c>
      <c r="J65" s="51">
        <v>67418.501179973231</v>
      </c>
      <c r="K65" s="51">
        <v>67237.993805276885</v>
      </c>
      <c r="L65" s="51">
        <v>65951.567115069105</v>
      </c>
      <c r="M65" s="51">
        <v>64224.849467120323</v>
      </c>
      <c r="N65" s="51">
        <v>65266.731064892731</v>
      </c>
      <c r="O65" s="51">
        <v>69597.357109493241</v>
      </c>
      <c r="P65" s="51">
        <v>74094.673662951216</v>
      </c>
      <c r="Q65" s="51">
        <v>74999.669554902692</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6.9144454587388493E-2</v>
      </c>
      <c r="D67" s="56">
        <v>6.9002436741529977E-2</v>
      </c>
      <c r="E67" s="56">
        <v>6.8884743557909731E-2</v>
      </c>
      <c r="F67" s="56">
        <v>6.9300166132696295E-2</v>
      </c>
      <c r="G67" s="56">
        <v>7.7129614987941283E-2</v>
      </c>
      <c r="H67" s="56">
        <v>8.6609409174332672E-2</v>
      </c>
      <c r="I67" s="56">
        <v>9.2534253742622558E-2</v>
      </c>
      <c r="J67" s="56">
        <v>0.10294886904816497</v>
      </c>
      <c r="K67" s="56">
        <v>0.1089714108631938</v>
      </c>
      <c r="L67" s="56">
        <v>0.1136777417194228</v>
      </c>
      <c r="M67" s="56">
        <v>0.11495124001642779</v>
      </c>
      <c r="N67" s="56">
        <v>0.117431937308493</v>
      </c>
      <c r="O67" s="56">
        <v>0.11266772146600949</v>
      </c>
      <c r="P67" s="56">
        <v>0.10963849645653001</v>
      </c>
      <c r="Q67" s="56">
        <v>0.11284102757103479</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7"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6">
        <v>7.1999999999999995E-2</v>
      </c>
      <c r="J71" s="182">
        <v>8.7599999999999997E-2</v>
      </c>
      <c r="K71" s="182"/>
      <c r="L71" s="182">
        <v>9.5399999999999999E-2</v>
      </c>
      <c r="M71" s="182"/>
      <c r="N71" s="182">
        <v>0.1071</v>
      </c>
      <c r="O71" s="182"/>
      <c r="P71" s="182">
        <v>0.1227</v>
      </c>
      <c r="Q71" s="182"/>
      <c r="R71" s="78"/>
      <c r="S71" s="79">
        <v>0.15</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98</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990.68901093302725</v>
      </c>
      <c r="D7" s="51">
        <v>957.94211371583992</v>
      </c>
      <c r="E7" s="51">
        <v>951.61358726160665</v>
      </c>
      <c r="F7" s="51">
        <v>975.65083379633097</v>
      </c>
      <c r="G7" s="51">
        <v>956.73082188563205</v>
      </c>
      <c r="H7" s="51">
        <v>939.96954784207867</v>
      </c>
      <c r="I7" s="51">
        <v>982.69904171031669</v>
      </c>
      <c r="J7" s="51">
        <v>1041.9221168863155</v>
      </c>
      <c r="K7" s="51">
        <v>991.97663059143986</v>
      </c>
      <c r="L7" s="51">
        <v>972.88524299124185</v>
      </c>
      <c r="M7" s="51">
        <v>1018.449600903493</v>
      </c>
      <c r="N7" s="51">
        <v>1037.9085052399334</v>
      </c>
      <c r="O7" s="51">
        <v>1089.0516919978311</v>
      </c>
      <c r="P7" s="51">
        <v>1085.157917964046</v>
      </c>
      <c r="Q7" s="51">
        <v>1039.6709337199891</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76.264021188853363</v>
      </c>
      <c r="D8" s="51">
        <v>150.58611064515551</v>
      </c>
      <c r="E8" s="51">
        <v>252.51298285448982</v>
      </c>
      <c r="F8" s="51">
        <v>352.15870993058491</v>
      </c>
      <c r="G8" s="51">
        <v>471.40111423716297</v>
      </c>
      <c r="H8" s="51">
        <v>602.14595922387548</v>
      </c>
      <c r="I8" s="51">
        <v>722.36053836839983</v>
      </c>
      <c r="J8" s="51">
        <v>816.16113107072817</v>
      </c>
      <c r="K8" s="51">
        <v>890.8931890471365</v>
      </c>
      <c r="L8" s="51">
        <v>957.44133840498773</v>
      </c>
      <c r="M8" s="51">
        <v>1013.9316579822647</v>
      </c>
      <c r="N8" s="51">
        <v>1032.0605176433144</v>
      </c>
      <c r="O8" s="51">
        <v>1075.9167573989876</v>
      </c>
      <c r="P8" s="51">
        <v>1096.3578633097179</v>
      </c>
      <c r="Q8" s="51">
        <v>1084.0464748799377</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0.25795356835769562</v>
      </c>
      <c r="D9" s="51">
        <v>0.25795356835769562</v>
      </c>
      <c r="E9" s="51">
        <v>0.41272570937231301</v>
      </c>
      <c r="F9" s="51">
        <v>2.0636285468615649</v>
      </c>
      <c r="G9" s="51">
        <v>3.4852966466036115</v>
      </c>
      <c r="H9" s="51">
        <v>13.757523645743765</v>
      </c>
      <c r="I9" s="51">
        <v>18.171109200343938</v>
      </c>
      <c r="J9" s="51">
        <v>24.069561478933789</v>
      </c>
      <c r="K9" s="51">
        <v>33.76139294926913</v>
      </c>
      <c r="L9" s="51">
        <v>41.198624247635422</v>
      </c>
      <c r="M9" s="51">
        <v>53.939466895958731</v>
      </c>
      <c r="N9" s="51">
        <v>68.457007738607047</v>
      </c>
      <c r="O9" s="51">
        <v>74.858383490971633</v>
      </c>
      <c r="P9" s="51">
        <v>85.257609630266558</v>
      </c>
      <c r="Q9" s="51">
        <v>86.491487532244193</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108.69432502149613</v>
      </c>
      <c r="D10" s="51">
        <v>116.07016337059329</v>
      </c>
      <c r="E10" s="51">
        <v>118.62098022355976</v>
      </c>
      <c r="F10" s="51">
        <v>131.57919174548582</v>
      </c>
      <c r="G10" s="51">
        <v>129.01521926053312</v>
      </c>
      <c r="H10" s="51">
        <v>147.29389509888219</v>
      </c>
      <c r="I10" s="51">
        <v>191.36388650042991</v>
      </c>
      <c r="J10" s="51">
        <v>212.12063628546858</v>
      </c>
      <c r="K10" s="51">
        <v>214.63112639724847</v>
      </c>
      <c r="L10" s="51">
        <v>216.32433361994839</v>
      </c>
      <c r="M10" s="51">
        <v>217.56913155631986</v>
      </c>
      <c r="N10" s="51">
        <v>216.51092003439379</v>
      </c>
      <c r="O10" s="51">
        <v>213.33490971625108</v>
      </c>
      <c r="P10" s="51">
        <v>221.27970765262253</v>
      </c>
      <c r="Q10" s="51">
        <v>219.91444539982803</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31.13000859845225</v>
      </c>
      <c r="D11" s="51">
        <v>34.540670679277675</v>
      </c>
      <c r="E11" s="51">
        <v>35.309974204643183</v>
      </c>
      <c r="F11" s="51">
        <v>45.973430782458983</v>
      </c>
      <c r="G11" s="51">
        <v>46.74608770421306</v>
      </c>
      <c r="H11" s="51">
        <v>47.867583834909567</v>
      </c>
      <c r="I11" s="51">
        <v>50.320034393809252</v>
      </c>
      <c r="J11" s="51">
        <v>57.351676698194169</v>
      </c>
      <c r="K11" s="51">
        <v>51.673430782458993</v>
      </c>
      <c r="L11" s="51">
        <v>62.925537403267498</v>
      </c>
      <c r="M11" s="51">
        <v>62.163456577816127</v>
      </c>
      <c r="N11" s="51">
        <v>67.884350816852717</v>
      </c>
      <c r="O11" s="51">
        <v>65.432760103181593</v>
      </c>
      <c r="P11" s="51">
        <v>74.24582975064483</v>
      </c>
      <c r="Q11" s="51">
        <v>71.249183147033619</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1207.0353193101864</v>
      </c>
      <c r="D12" s="53">
        <v>1259.3970119792239</v>
      </c>
      <c r="E12" s="53">
        <v>1358.4702502536718</v>
      </c>
      <c r="F12" s="53">
        <v>1507.4257948017221</v>
      </c>
      <c r="G12" s="53">
        <v>1607.3785397341446</v>
      </c>
      <c r="H12" s="53">
        <v>1751.0345096454896</v>
      </c>
      <c r="I12" s="53">
        <v>1964.9146101732995</v>
      </c>
      <c r="J12" s="53">
        <v>2151.6251224196403</v>
      </c>
      <c r="K12" s="53">
        <v>2182.9357697675528</v>
      </c>
      <c r="L12" s="53">
        <v>2250.7750766670806</v>
      </c>
      <c r="M12" s="53">
        <v>2366.0533139158529</v>
      </c>
      <c r="N12" s="53">
        <v>2422.8213014731014</v>
      </c>
      <c r="O12" s="53">
        <v>2518.594502707223</v>
      </c>
      <c r="P12" s="53">
        <v>2562.298928307298</v>
      </c>
      <c r="Q12" s="53">
        <v>2501.3725246790327</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4406.7906380051581</v>
      </c>
      <c r="D15" s="53">
        <v>4546.0234961306969</v>
      </c>
      <c r="E15" s="53">
        <v>4635.1879432502146</v>
      </c>
      <c r="F15" s="53">
        <v>4669.1290696474634</v>
      </c>
      <c r="G15" s="53">
        <v>4718.805979363714</v>
      </c>
      <c r="H15" s="53">
        <v>4661.7628486672402</v>
      </c>
      <c r="I15" s="53">
        <v>4838.6993155631981</v>
      </c>
      <c r="J15" s="53">
        <v>4699.9412106620812</v>
      </c>
      <c r="K15" s="53">
        <v>4595.1564247635433</v>
      </c>
      <c r="L15" s="53">
        <v>4583.9570416680999</v>
      </c>
      <c r="M15" s="53">
        <v>4545.3668780945827</v>
      </c>
      <c r="N15" s="53">
        <v>4604.6947579535681</v>
      </c>
      <c r="O15" s="53">
        <v>4664.9306104901125</v>
      </c>
      <c r="P15" s="53">
        <v>4730.2752364574371</v>
      </c>
      <c r="Q15" s="53">
        <v>4793.1413585554592</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0.27390348633775363</v>
      </c>
      <c r="D16" s="56">
        <v>0.27703266669236248</v>
      </c>
      <c r="E16" s="56">
        <v>0.29307770620863033</v>
      </c>
      <c r="F16" s="56">
        <v>0.32284945914239599</v>
      </c>
      <c r="G16" s="56">
        <v>0.34063247074864567</v>
      </c>
      <c r="H16" s="56">
        <v>0.37561638515054363</v>
      </c>
      <c r="I16" s="56">
        <v>0.40608322237617572</v>
      </c>
      <c r="J16" s="56">
        <v>0.45779830554870721</v>
      </c>
      <c r="K16" s="56">
        <v>0.47505146027316836</v>
      </c>
      <c r="L16" s="56">
        <v>0.49101138082394086</v>
      </c>
      <c r="M16" s="56">
        <v>0.52054176865646151</v>
      </c>
      <c r="N16" s="56">
        <v>0.52616328091850728</v>
      </c>
      <c r="O16" s="56">
        <v>0.53989967118559379</v>
      </c>
      <c r="P16" s="56">
        <v>0.54168072685475188</v>
      </c>
      <c r="Q16" s="56">
        <v>0.52186496027584051</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4.2219379262591651E-2</v>
      </c>
      <c r="O19" s="51">
        <v>4.4758535568053426E-2</v>
      </c>
      <c r="P19" s="51">
        <v>9.6455727851956788E-2</v>
      </c>
      <c r="Q19" s="51">
        <v>0.24785248017711828</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10.927877700835571</v>
      </c>
      <c r="D20" s="51">
        <v>11.116289385332738</v>
      </c>
      <c r="E20" s="51">
        <v>11.964141965569979</v>
      </c>
      <c r="F20" s="51">
        <v>11.862619777540546</v>
      </c>
      <c r="G20" s="51">
        <v>12.650473647182496</v>
      </c>
      <c r="H20" s="51">
        <v>13.408107374529429</v>
      </c>
      <c r="I20" s="51">
        <v>13.912332210284323</v>
      </c>
      <c r="J20" s="51">
        <v>12.628203490443903</v>
      </c>
      <c r="K20" s="51">
        <v>13.512829497814273</v>
      </c>
      <c r="L20" s="51">
        <v>11.49416209976118</v>
      </c>
      <c r="M20" s="51">
        <v>12.049886567548123</v>
      </c>
      <c r="N20" s="51">
        <v>12.665813778777496</v>
      </c>
      <c r="O20" s="51">
        <v>18.992434156127683</v>
      </c>
      <c r="P20" s="51">
        <v>21.601785058469684</v>
      </c>
      <c r="Q20" s="51">
        <v>22.253615286118084</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0.41986354316053948</v>
      </c>
      <c r="K21" s="51">
        <v>0.48883620922325643</v>
      </c>
      <c r="L21" s="51">
        <v>0.35427211951318877</v>
      </c>
      <c r="M21" s="51">
        <v>0.285929511772329</v>
      </c>
      <c r="N21" s="51">
        <v>0.29553565483814048</v>
      </c>
      <c r="O21" s="51">
        <v>0.28273966918338961</v>
      </c>
      <c r="P21" s="51">
        <v>0.2640317203302131</v>
      </c>
      <c r="Q21" s="51">
        <v>0.27194602526270556</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71.628069169771663</v>
      </c>
      <c r="F22" s="51">
        <v>121.87606286424</v>
      </c>
      <c r="G22" s="51">
        <v>125.56563485239323</v>
      </c>
      <c r="H22" s="51">
        <v>208.09539505111303</v>
      </c>
      <c r="I22" s="57">
        <v>309.13045762873793</v>
      </c>
      <c r="J22" s="51">
        <v>3.98</v>
      </c>
      <c r="K22" s="51">
        <v>4.1500000000000004</v>
      </c>
      <c r="L22" s="51">
        <v>9.3800000000000008</v>
      </c>
      <c r="M22" s="51">
        <v>151.54</v>
      </c>
      <c r="N22" s="51">
        <v>327.68909429635994</v>
      </c>
      <c r="O22" s="51">
        <v>259.73631413012322</v>
      </c>
      <c r="P22" s="51">
        <v>242.1</v>
      </c>
      <c r="Q22" s="51">
        <v>281.46300000000002</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3.98</v>
      </c>
      <c r="K23" s="61">
        <v>4.1500000000000004</v>
      </c>
      <c r="L23" s="61">
        <v>9.3800000000000008</v>
      </c>
      <c r="M23" s="61">
        <v>10.119999999999999</v>
      </c>
      <c r="N23" s="61">
        <v>35.746312551951846</v>
      </c>
      <c r="O23" s="61">
        <v>107.16000000000001</v>
      </c>
      <c r="P23" s="61">
        <v>139.48386173085558</v>
      </c>
      <c r="Q23" s="61">
        <v>165.63</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249.43</v>
      </c>
      <c r="O24" s="61">
        <v>137.86000000000001</v>
      </c>
      <c r="P24" s="61">
        <v>101.51291338340499</v>
      </c>
      <c r="Q24" s="61">
        <v>109.983</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141.41999999999999</v>
      </c>
      <c r="N26" s="61">
        <v>42.512781744408073</v>
      </c>
      <c r="O26" s="61">
        <v>14.71631413012318</v>
      </c>
      <c r="P26" s="61">
        <v>1.1032248857394222</v>
      </c>
      <c r="Q26" s="61">
        <v>5.85</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289.09573803382057</v>
      </c>
      <c r="K27" s="51">
        <v>269.14550014330757</v>
      </c>
      <c r="L27" s="51">
        <v>252.00826788955766</v>
      </c>
      <c r="M27" s="51">
        <v>109.70952230820674</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27.319694252088929</v>
      </c>
      <c r="D29" s="53">
        <v>27.790723463331844</v>
      </c>
      <c r="E29" s="53">
        <v>101.53842408369661</v>
      </c>
      <c r="F29" s="53">
        <v>151.53261230809136</v>
      </c>
      <c r="G29" s="53">
        <v>157.19181897034946</v>
      </c>
      <c r="H29" s="53">
        <v>241.61566348743662</v>
      </c>
      <c r="I29" s="63">
        <v>343.91128815444875</v>
      </c>
      <c r="J29" s="53">
        <v>39.950372269270296</v>
      </c>
      <c r="K29" s="53">
        <v>42.570909953758935</v>
      </c>
      <c r="L29" s="53">
        <v>47.84967736891614</v>
      </c>
      <c r="M29" s="53">
        <v>192.07064593064263</v>
      </c>
      <c r="N29" s="53">
        <v>395.60657384640655</v>
      </c>
      <c r="O29" s="53">
        <v>414.88393186746612</v>
      </c>
      <c r="P29" s="53">
        <v>436.33463473661976</v>
      </c>
      <c r="Q29" s="53">
        <v>504.23824664144354</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6448.6551202676956</v>
      </c>
      <c r="D32" s="53">
        <v>6170.3144455426027</v>
      </c>
      <c r="E32" s="53">
        <v>6226.753034387164</v>
      </c>
      <c r="F32" s="53">
        <v>6228.7069658753489</v>
      </c>
      <c r="G32" s="53">
        <v>6250.3548544470814</v>
      </c>
      <c r="H32" s="53">
        <v>6219.4132501990825</v>
      </c>
      <c r="I32" s="53">
        <v>6198.3232131334253</v>
      </c>
      <c r="J32" s="53">
        <v>5752.1011616415135</v>
      </c>
      <c r="K32" s="53">
        <v>5277.3614387628195</v>
      </c>
      <c r="L32" s="53">
        <v>5172.7156866387022</v>
      </c>
      <c r="M32" s="53">
        <v>5238.1759810885433</v>
      </c>
      <c r="N32" s="53">
        <v>5323.5149860737274</v>
      </c>
      <c r="O32" s="53">
        <v>5425.6314046496882</v>
      </c>
      <c r="P32" s="53">
        <v>5513.6171468721232</v>
      </c>
      <c r="Q32" s="53">
        <v>5579.5448368968855</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4.2364948570787946E-3</v>
      </c>
      <c r="D34" s="56">
        <v>4.5039395817838253E-3</v>
      </c>
      <c r="E34" s="56">
        <v>1.6306801237009394E-2</v>
      </c>
      <c r="F34" s="56">
        <v>2.4328101022937716E-2</v>
      </c>
      <c r="G34" s="56">
        <v>2.5149263142797185E-2</v>
      </c>
      <c r="H34" s="56">
        <v>3.884862667385907E-2</v>
      </c>
      <c r="I34" s="66">
        <v>5.5484568379032949E-2</v>
      </c>
      <c r="J34" s="56">
        <v>6.9453528626519162E-3</v>
      </c>
      <c r="K34" s="56">
        <v>8.0667034933538505E-3</v>
      </c>
      <c r="L34" s="56">
        <v>9.2503977151718302E-3</v>
      </c>
      <c r="M34" s="56">
        <v>3.6667467191647977E-2</v>
      </c>
      <c r="N34" s="56">
        <v>7.4313038449466226E-2</v>
      </c>
      <c r="O34" s="56">
        <v>7.6467400920732759E-2</v>
      </c>
      <c r="P34" s="56">
        <v>7.9137637437186326E-2</v>
      </c>
      <c r="Q34" s="56">
        <v>9.0372648913397788E-2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2501.6002675074042</v>
      </c>
      <c r="D37" s="51">
        <v>2528.6376230056367</v>
      </c>
      <c r="E37" s="51">
        <v>2546.1927964077577</v>
      </c>
      <c r="F37" s="51">
        <v>2602.1782745772425</v>
      </c>
      <c r="G37" s="51">
        <v>2599.264354638387</v>
      </c>
      <c r="H37" s="51">
        <v>2595.2517435750451</v>
      </c>
      <c r="I37" s="57">
        <v>2217.6363810069743</v>
      </c>
      <c r="J37" s="51">
        <v>2222.6999140154771</v>
      </c>
      <c r="K37" s="51">
        <v>1869.9842361708227</v>
      </c>
      <c r="L37" s="51">
        <v>1942.1634661316518</v>
      </c>
      <c r="M37" s="51">
        <v>1857.8747492118086</v>
      </c>
      <c r="N37" s="51">
        <v>1839.1492309162129</v>
      </c>
      <c r="O37" s="51">
        <v>1892.2805006209994</v>
      </c>
      <c r="P37" s="51">
        <v>1896.3369160217828</v>
      </c>
      <c r="Q37" s="51">
        <v>1926.7697286710613</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0</v>
      </c>
      <c r="I38" s="57">
        <v>0</v>
      </c>
      <c r="J38" s="51">
        <v>0</v>
      </c>
      <c r="K38" s="51">
        <v>0</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594.81809496512847</v>
      </c>
      <c r="N39" s="51">
        <v>600.67153912295782</v>
      </c>
      <c r="O39" s="51">
        <v>604.18295595681661</v>
      </c>
      <c r="P39" s="51">
        <v>624.13728862138146</v>
      </c>
      <c r="Q39" s="51">
        <v>649.61211426387695</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2501.6002675074042</v>
      </c>
      <c r="D40" s="53">
        <v>2528.6376230056367</v>
      </c>
      <c r="E40" s="53">
        <v>2546.1927964077577</v>
      </c>
      <c r="F40" s="53">
        <v>2602.1782745772425</v>
      </c>
      <c r="G40" s="53">
        <v>2599.264354638387</v>
      </c>
      <c r="H40" s="53">
        <v>2595.2517435750451</v>
      </c>
      <c r="I40" s="53">
        <v>2217.6363810069743</v>
      </c>
      <c r="J40" s="53">
        <v>2222.6999140154771</v>
      </c>
      <c r="K40" s="53">
        <v>1869.9842361708227</v>
      </c>
      <c r="L40" s="53">
        <v>1942.1634661316518</v>
      </c>
      <c r="M40" s="53">
        <v>2452.6928441769369</v>
      </c>
      <c r="N40" s="53">
        <v>2439.8207700391708</v>
      </c>
      <c r="O40" s="53">
        <v>2496.463456577816</v>
      </c>
      <c r="P40" s="53">
        <v>2520.4742046431643</v>
      </c>
      <c r="Q40" s="53">
        <v>2576.3818429349385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7696.2223177605802</v>
      </c>
      <c r="D42" s="53">
        <v>7880.7164660361141</v>
      </c>
      <c r="E42" s="53">
        <v>7442.4288716919837</v>
      </c>
      <c r="F42" s="53">
        <v>7430.6550348715009</v>
      </c>
      <c r="G42" s="53">
        <v>6929.7089423903699</v>
      </c>
      <c r="H42" s="53">
        <v>6830.5108197191175</v>
      </c>
      <c r="I42" s="53">
        <v>6547.2399923569319</v>
      </c>
      <c r="J42" s="53">
        <v>6308.2813365816382</v>
      </c>
      <c r="K42" s="53">
        <v>5638.2089185057794</v>
      </c>
      <c r="L42" s="53">
        <v>5609.0194659405752</v>
      </c>
      <c r="M42" s="53">
        <v>6063.5690742333054</v>
      </c>
      <c r="N42" s="53">
        <v>6084.6785731346135</v>
      </c>
      <c r="O42" s="53">
        <v>5999.225279449699</v>
      </c>
      <c r="P42" s="53">
        <v>6144.6363216059999</v>
      </c>
      <c r="Q42" s="53">
        <v>6252.2996894764492</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0.32504262016112223</v>
      </c>
      <c r="D44" s="56">
        <v>0.32086392574881006</v>
      </c>
      <c r="E44" s="56">
        <v>0.34211852612961535</v>
      </c>
      <c r="F44" s="56">
        <v>0.35019500466182552</v>
      </c>
      <c r="G44" s="56">
        <v>0.37508997509811476</v>
      </c>
      <c r="H44" s="56">
        <v>0.37994987667434316</v>
      </c>
      <c r="I44" s="56">
        <v>0.33871316518040917</v>
      </c>
      <c r="J44" s="56">
        <v>0.35234635163242806</v>
      </c>
      <c r="K44" s="56">
        <v>0.33166281406017856</v>
      </c>
      <c r="L44" s="56">
        <v>0.34625721624340466</v>
      </c>
      <c r="M44" s="56">
        <v>0.40449656203299084</v>
      </c>
      <c r="N44" s="56">
        <v>0.40097775761099252</v>
      </c>
      <c r="O44" s="56">
        <v>0.416130973632451</v>
      </c>
      <c r="P44" s="56">
        <v>0.41019094910150805</v>
      </c>
      <c r="Q44" s="56">
        <v>0.41206947377640463</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1196.1074416093511</v>
      </c>
      <c r="D47" s="61">
        <v>1248.2807225938914</v>
      </c>
      <c r="E47" s="61">
        <v>1346.5061082881018</v>
      </c>
      <c r="F47" s="61">
        <v>1495.5631750241814</v>
      </c>
      <c r="G47" s="61">
        <v>1594.7280660869624</v>
      </c>
      <c r="H47" s="61">
        <v>1737.6264022709604</v>
      </c>
      <c r="I47" s="61">
        <v>1951.0022779630151</v>
      </c>
      <c r="J47" s="61">
        <v>2138.5770553860357</v>
      </c>
      <c r="K47" s="61">
        <v>2168.9341040605154</v>
      </c>
      <c r="L47" s="61">
        <v>2238.9266424478069</v>
      </c>
      <c r="M47" s="61">
        <v>2353.7174978365324</v>
      </c>
      <c r="N47" s="61">
        <v>2409.8177326602231</v>
      </c>
      <c r="O47" s="61">
        <v>2499.2745703463438</v>
      </c>
      <c r="P47" s="61">
        <v>2540.336655800646</v>
      </c>
      <c r="Q47" s="61">
        <v>2478.599110887475</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2501.6002675074042</v>
      </c>
      <c r="D48" s="61">
        <v>2528.6376230056367</v>
      </c>
      <c r="E48" s="61">
        <v>2546.1927964077577</v>
      </c>
      <c r="F48" s="61">
        <v>2602.1782745772425</v>
      </c>
      <c r="G48" s="61">
        <v>2599.264354638387</v>
      </c>
      <c r="H48" s="61">
        <v>2595.2517435750451</v>
      </c>
      <c r="I48" s="61">
        <v>2217.6363810069743</v>
      </c>
      <c r="J48" s="61">
        <v>2222.6999140154771</v>
      </c>
      <c r="K48" s="61">
        <v>1869.9842361708227</v>
      </c>
      <c r="L48" s="61">
        <v>1942.1634661316518</v>
      </c>
      <c r="M48" s="61">
        <v>2452.6928441769369</v>
      </c>
      <c r="N48" s="61">
        <v>2439.8207700391708</v>
      </c>
      <c r="O48" s="61">
        <v>2496.463456577816</v>
      </c>
      <c r="P48" s="61">
        <v>2520.4742046431643</v>
      </c>
      <c r="Q48" s="61">
        <v>2576.3818429349385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10.927877700835571</v>
      </c>
      <c r="D49" s="61">
        <v>11.116289385332738</v>
      </c>
      <c r="E49" s="61">
        <v>83.592211135341643</v>
      </c>
      <c r="F49" s="61">
        <v>133.73868264178054</v>
      </c>
      <c r="G49" s="61">
        <v>138.21610849957574</v>
      </c>
      <c r="H49" s="61">
        <v>221.50350242564247</v>
      </c>
      <c r="I49" s="61">
        <v>323.04278983902225</v>
      </c>
      <c r="J49" s="61">
        <v>17.02806703360444</v>
      </c>
      <c r="K49" s="61">
        <v>18.151665707037527</v>
      </c>
      <c r="L49" s="61">
        <v>21.228434219274369</v>
      </c>
      <c r="M49" s="61">
        <v>163.87581607932046</v>
      </c>
      <c r="N49" s="61">
        <v>340.69266310923814</v>
      </c>
      <c r="O49" s="61">
        <v>279.05624649100236</v>
      </c>
      <c r="P49" s="61">
        <v>264.06227250665182</v>
      </c>
      <c r="Q49" s="61">
        <v>304.23641379155794</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3708.635586817591</v>
      </c>
      <c r="D50" s="61">
        <v>3788.034634984861</v>
      </c>
      <c r="E50" s="61">
        <v>3976.2911158312013</v>
      </c>
      <c r="F50" s="61">
        <v>4231.4801322432049</v>
      </c>
      <c r="G50" s="61">
        <v>4332.2085292249258</v>
      </c>
      <c r="H50" s="61">
        <v>4554.3816482716475</v>
      </c>
      <c r="I50" s="61">
        <v>4491.6814488090122</v>
      </c>
      <c r="J50" s="61">
        <v>4378.3050364351175</v>
      </c>
      <c r="K50" s="61">
        <v>4057.0700059383757</v>
      </c>
      <c r="L50" s="61">
        <v>4202.3185427987328</v>
      </c>
      <c r="M50" s="61">
        <v>4970.2861580927893</v>
      </c>
      <c r="N50" s="61">
        <v>5190.3311658086322</v>
      </c>
      <c r="O50" s="61">
        <v>5274.7942734151629</v>
      </c>
      <c r="P50" s="61">
        <v>5324.8731329504617</v>
      </c>
      <c r="Q50" s="61">
        <v>5359.2173676139719</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3708.635586817591</v>
      </c>
      <c r="D51" s="61">
        <v>3788.034634984861</v>
      </c>
      <c r="E51" s="61">
        <v>3976.2911158312013</v>
      </c>
      <c r="F51" s="61">
        <v>4231.4801322432049</v>
      </c>
      <c r="G51" s="61">
        <v>4332.2085292249258</v>
      </c>
      <c r="H51" s="61">
        <v>4554.3816482716475</v>
      </c>
      <c r="I51" s="61">
        <v>4491.6814488090122</v>
      </c>
      <c r="J51" s="61">
        <v>4378.3050364351175</v>
      </c>
      <c r="K51" s="61">
        <v>4057.0700059383757</v>
      </c>
      <c r="L51" s="61">
        <v>4202.3185427987328</v>
      </c>
      <c r="M51" s="61">
        <v>4970.2861580927893</v>
      </c>
      <c r="N51" s="61">
        <v>5190.3311658086322</v>
      </c>
      <c r="O51" s="61">
        <v>5274.7942734151629</v>
      </c>
      <c r="P51" s="61">
        <v>5324.8731329504617</v>
      </c>
      <c r="Q51" s="61">
        <v>5359.2173676139719</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3708.635586817591</v>
      </c>
      <c r="D58" s="53">
        <v>3788.034634984861</v>
      </c>
      <c r="E58" s="53">
        <v>3976.2911158312013</v>
      </c>
      <c r="F58" s="53">
        <v>4231.4801322432049</v>
      </c>
      <c r="G58" s="53">
        <v>4332.2085292249258</v>
      </c>
      <c r="H58" s="53">
        <v>4554.3816482716475</v>
      </c>
      <c r="I58" s="53">
        <v>4491.6814488090122</v>
      </c>
      <c r="J58" s="53">
        <v>4378.3050364351175</v>
      </c>
      <c r="K58" s="53">
        <v>4057.0700059383757</v>
      </c>
      <c r="L58" s="53">
        <v>4202.3185427987328</v>
      </c>
      <c r="M58" s="53">
        <v>4970.2861580927893</v>
      </c>
      <c r="N58" s="53">
        <v>5190.3311658086322</v>
      </c>
      <c r="O58" s="53">
        <v>5274.7942734151629</v>
      </c>
      <c r="P58" s="53">
        <v>5324.8731329504617</v>
      </c>
      <c r="Q58" s="53">
        <v>5359.2173676139719</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19307.062902455338</v>
      </c>
      <c r="D61" s="51">
        <v>19399.897262826027</v>
      </c>
      <c r="E61" s="51">
        <v>19129.414034584886</v>
      </c>
      <c r="F61" s="51">
        <v>19300.38475207796</v>
      </c>
      <c r="G61" s="51">
        <v>18882.370994554312</v>
      </c>
      <c r="H61" s="51">
        <v>18649.248729339834</v>
      </c>
      <c r="I61" s="51">
        <v>18587.298777109008</v>
      </c>
      <c r="J61" s="51">
        <v>17786.19791726378</v>
      </c>
      <c r="K61" s="51">
        <v>16529.247124295405</v>
      </c>
      <c r="L61" s="51">
        <v>16394.987966943729</v>
      </c>
      <c r="M61" s="51">
        <v>16291.167837011561</v>
      </c>
      <c r="N61" s="51">
        <v>16522.418254991877</v>
      </c>
      <c r="O61" s="51">
        <v>16704.896025604281</v>
      </c>
      <c r="P61" s="51">
        <v>17123.373130147134</v>
      </c>
      <c r="Q61" s="51">
        <v>17449.210281909811</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19307.062902455338</v>
      </c>
      <c r="D64" s="51">
        <v>19399.897262826027</v>
      </c>
      <c r="E64" s="51">
        <v>19129.414034584886</v>
      </c>
      <c r="F64" s="51">
        <v>19300.38475207796</v>
      </c>
      <c r="G64" s="51">
        <v>18882.370994554312</v>
      </c>
      <c r="H64" s="51">
        <v>18649.248729339834</v>
      </c>
      <c r="I64" s="51">
        <v>18587.298777109008</v>
      </c>
      <c r="J64" s="51">
        <v>17786.19791726378</v>
      </c>
      <c r="K64" s="51">
        <v>16529.247124295405</v>
      </c>
      <c r="L64" s="51">
        <v>16394.987966943729</v>
      </c>
      <c r="M64" s="51">
        <v>16885.985931976687</v>
      </c>
      <c r="N64" s="51">
        <v>17123.089794114836</v>
      </c>
      <c r="O64" s="51">
        <v>17309.078981561099</v>
      </c>
      <c r="P64" s="51">
        <v>17747.510418768517</v>
      </c>
      <c r="Q64" s="51">
        <v>18098.822396173688</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19307.062902455338</v>
      </c>
      <c r="D65" s="51">
        <v>19399.897262826027</v>
      </c>
      <c r="E65" s="51">
        <v>19129.414034584886</v>
      </c>
      <c r="F65" s="51">
        <v>19300.38475207796</v>
      </c>
      <c r="G65" s="51">
        <v>18882.370994554312</v>
      </c>
      <c r="H65" s="51">
        <v>18649.248729339834</v>
      </c>
      <c r="I65" s="51">
        <v>18587.298777109008</v>
      </c>
      <c r="J65" s="51">
        <v>17786.19791726378</v>
      </c>
      <c r="K65" s="51">
        <v>16506.233721445496</v>
      </c>
      <c r="L65" s="51">
        <v>16351.329015313846</v>
      </c>
      <c r="M65" s="51">
        <v>16843.937493221554</v>
      </c>
      <c r="N65" s="51">
        <v>17009.423236177987</v>
      </c>
      <c r="O65" s="51">
        <v>17089.82429688163</v>
      </c>
      <c r="P65" s="51">
        <v>17395.319985787806</v>
      </c>
      <c r="Q65" s="51">
        <v>17674.509280140664</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0.19208698938593879</v>
      </c>
      <c r="D67" s="56">
        <v>0.19526055131454079</v>
      </c>
      <c r="E67" s="56">
        <v>0.20786267204224312</v>
      </c>
      <c r="F67" s="56">
        <v>0.21924330455576158</v>
      </c>
      <c r="G67" s="56">
        <v>0.22943138499261229</v>
      </c>
      <c r="H67" s="56">
        <v>0.24421260686530982</v>
      </c>
      <c r="I67" s="56">
        <v>0.24165326563431019</v>
      </c>
      <c r="J67" s="56">
        <v>0.246163067385268</v>
      </c>
      <c r="K67" s="56">
        <v>0.24579017081693708</v>
      </c>
      <c r="L67" s="56">
        <v>0.25700165037735151</v>
      </c>
      <c r="M67" s="56">
        <v>0.29507863942697271</v>
      </c>
      <c r="N67" s="56">
        <v>0.30514445397355511</v>
      </c>
      <c r="O67" s="56">
        <v>0.30865117053179131</v>
      </c>
      <c r="P67" s="56">
        <v>0.30610952470555008</v>
      </c>
      <c r="Q67" s="56">
        <v>0.30321732177513216</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81</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7"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6">
        <v>0.20499999999999999</v>
      </c>
      <c r="J71" s="182">
        <v>0.22599999999999998</v>
      </c>
      <c r="K71" s="182"/>
      <c r="L71" s="182">
        <v>0.23649999999999999</v>
      </c>
      <c r="M71" s="182"/>
      <c r="N71" s="182">
        <v>0.25224999999999997</v>
      </c>
      <c r="O71" s="182"/>
      <c r="P71" s="182">
        <v>0.27324999999999999</v>
      </c>
      <c r="Q71" s="182"/>
      <c r="R71" s="78"/>
      <c r="S71" s="79">
        <v>0.31</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90</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1351.7807075011838</v>
      </c>
      <c r="D7" s="51">
        <v>1397.6455696171622</v>
      </c>
      <c r="E7" s="51">
        <v>1408.9364578219095</v>
      </c>
      <c r="F7" s="51">
        <v>1436.7852173616805</v>
      </c>
      <c r="G7" s="51">
        <v>1463.0942145840659</v>
      </c>
      <c r="H7" s="51">
        <v>1471.1461839010481</v>
      </c>
      <c r="I7" s="51">
        <v>1488.8586442906631</v>
      </c>
      <c r="J7" s="51">
        <v>1479.7900905432243</v>
      </c>
      <c r="K7" s="51">
        <v>1457.329345828693</v>
      </c>
      <c r="L7" s="51">
        <v>1385.1271458622241</v>
      </c>
      <c r="M7" s="51">
        <v>1386.6289583805221</v>
      </c>
      <c r="N7" s="51">
        <v>1416.7786199734389</v>
      </c>
      <c r="O7" s="51">
        <v>1435.0259659040619</v>
      </c>
      <c r="P7" s="51">
        <v>1410.5878030015306</v>
      </c>
      <c r="Q7" s="51">
        <v>1432.7636110505834</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v>
      </c>
      <c r="D8" s="51">
        <v>0</v>
      </c>
      <c r="E8" s="51">
        <v>0</v>
      </c>
      <c r="F8" s="51">
        <v>0.14740203906154034</v>
      </c>
      <c r="G8" s="51">
        <v>0.36686729721983374</v>
      </c>
      <c r="H8" s="51">
        <v>0.83527822134872853</v>
      </c>
      <c r="I8" s="51">
        <v>25.617105815930298</v>
      </c>
      <c r="J8" s="51">
        <v>111.73942468623713</v>
      </c>
      <c r="K8" s="51">
        <v>227.44069739237369</v>
      </c>
      <c r="L8" s="51">
        <v>380.37816564732447</v>
      </c>
      <c r="M8" s="51">
        <v>512.33232862523334</v>
      </c>
      <c r="N8" s="51">
        <v>564.60593093809871</v>
      </c>
      <c r="O8" s="51">
        <v>550.91315192104389</v>
      </c>
      <c r="P8" s="51">
        <v>566.71287573194479</v>
      </c>
      <c r="Q8" s="51">
        <v>570.88170040916509</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6.878761822871883E-4</v>
      </c>
      <c r="H9" s="51">
        <v>2.1496130696474634E-3</v>
      </c>
      <c r="I9" s="51">
        <v>3.095442820292347E-3</v>
      </c>
      <c r="J9" s="51">
        <v>0.12269991401547721</v>
      </c>
      <c r="K9" s="51">
        <v>0.68770421324161646</v>
      </c>
      <c r="L9" s="51">
        <v>36.127429062768698</v>
      </c>
      <c r="M9" s="51">
        <v>138.95021496130695</v>
      </c>
      <c r="N9" s="51">
        <v>170.42132416165089</v>
      </c>
      <c r="O9" s="51">
        <v>156.4696474634566</v>
      </c>
      <c r="P9" s="51">
        <v>159.55924333619947</v>
      </c>
      <c r="Q9" s="51">
        <v>152.2809114359415</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0.34393809114359414</v>
      </c>
      <c r="D10" s="51">
        <v>0.51590713671539123</v>
      </c>
      <c r="E10" s="51">
        <v>0.38288907996560623</v>
      </c>
      <c r="F10" s="51">
        <v>2.8957867583834909</v>
      </c>
      <c r="G10" s="51">
        <v>1.982889079965606</v>
      </c>
      <c r="H10" s="51">
        <v>0.87102321582115205</v>
      </c>
      <c r="I10" s="51">
        <v>9.4441960447119513</v>
      </c>
      <c r="J10" s="51">
        <v>16.176182287188308</v>
      </c>
      <c r="K10" s="51">
        <v>16.53396388650043</v>
      </c>
      <c r="L10" s="51">
        <v>17.331384350816855</v>
      </c>
      <c r="M10" s="51">
        <v>38.991831470335335</v>
      </c>
      <c r="N10" s="51">
        <v>39.747635425623386</v>
      </c>
      <c r="O10" s="51">
        <v>40.052192605331044</v>
      </c>
      <c r="P10" s="51">
        <v>39.423387790197765</v>
      </c>
      <c r="Q10" s="51">
        <v>31.552966466036114</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v>
      </c>
      <c r="D11" s="51">
        <v>0</v>
      </c>
      <c r="E11" s="51">
        <v>1.1508898353293969E-13</v>
      </c>
      <c r="F11" s="51">
        <v>0.19931212381768759</v>
      </c>
      <c r="G11" s="51">
        <v>7.0507308684348541E-2</v>
      </c>
      <c r="H11" s="51">
        <v>3.5167669819347179E-2</v>
      </c>
      <c r="I11" s="51">
        <v>5.623387790221316E-2</v>
      </c>
      <c r="J11" s="51">
        <v>0.7361134995700731</v>
      </c>
      <c r="K11" s="51">
        <v>1.6680137575239513</v>
      </c>
      <c r="L11" s="51">
        <v>4.2723129836629026</v>
      </c>
      <c r="M11" s="51">
        <v>4.3754084264831468</v>
      </c>
      <c r="N11" s="51">
        <v>5.234823731728345</v>
      </c>
      <c r="O11" s="51">
        <v>5.5880481513327043</v>
      </c>
      <c r="P11" s="51">
        <v>5.7329320722269674</v>
      </c>
      <c r="Q11" s="51">
        <v>6.0334479793637428</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1352.1246455923274</v>
      </c>
      <c r="D12" s="53">
        <v>1398.1614767538777</v>
      </c>
      <c r="E12" s="53">
        <v>1409.3193469018754</v>
      </c>
      <c r="F12" s="53">
        <v>1440.0277182829432</v>
      </c>
      <c r="G12" s="53">
        <v>1465.5151661461182</v>
      </c>
      <c r="H12" s="53">
        <v>1472.889802621107</v>
      </c>
      <c r="I12" s="53">
        <v>1523.9792754720279</v>
      </c>
      <c r="J12" s="53">
        <v>1608.5645109302354</v>
      </c>
      <c r="K12" s="53">
        <v>1703.6597250783329</v>
      </c>
      <c r="L12" s="53">
        <v>1823.2364379067972</v>
      </c>
      <c r="M12" s="53">
        <v>2081.2787418638809</v>
      </c>
      <c r="N12" s="53">
        <v>2196.7883342305399</v>
      </c>
      <c r="O12" s="53">
        <v>2188.0490060452262</v>
      </c>
      <c r="P12" s="53">
        <v>2182.0162419320995</v>
      </c>
      <c r="Q12" s="53">
        <v>2193.5126373410899</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4756.4058469475494</v>
      </c>
      <c r="D15" s="53">
        <v>4858.9853826311264</v>
      </c>
      <c r="E15" s="53">
        <v>5023.559759243336</v>
      </c>
      <c r="F15" s="53">
        <v>5123.2158211521928</v>
      </c>
      <c r="G15" s="53">
        <v>5219.9484092863286</v>
      </c>
      <c r="H15" s="53">
        <v>4767.5306104901119</v>
      </c>
      <c r="I15" s="53">
        <v>5016.7585554600173</v>
      </c>
      <c r="J15" s="53">
        <v>5167.080051590714</v>
      </c>
      <c r="K15" s="53">
        <v>5075.4141014617371</v>
      </c>
      <c r="L15" s="53">
        <v>4859.943680137575</v>
      </c>
      <c r="M15" s="53">
        <v>4993.5956147893376</v>
      </c>
      <c r="N15" s="53">
        <v>5089.7269131556322</v>
      </c>
      <c r="O15" s="53">
        <v>5122.7876182287182</v>
      </c>
      <c r="P15" s="53">
        <v>5199.6071367153909</v>
      </c>
      <c r="Q15" s="53">
        <v>5248.474806534824</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0.2842744477870956</v>
      </c>
      <c r="D16" s="56">
        <v>0.28774761944164923</v>
      </c>
      <c r="E16" s="56">
        <v>0.28054196913030283</v>
      </c>
      <c r="F16" s="56">
        <v>0.28107887087979172</v>
      </c>
      <c r="G16" s="56">
        <v>0.28075280658693014</v>
      </c>
      <c r="H16" s="56">
        <v>0.30894186591697437</v>
      </c>
      <c r="I16" s="56">
        <v>0.30377768007459649</v>
      </c>
      <c r="J16" s="56">
        <v>0.31131015871043649</v>
      </c>
      <c r="K16" s="56">
        <v>0.33566910817930562</v>
      </c>
      <c r="L16" s="56">
        <v>0.37515587790827754</v>
      </c>
      <c r="M16" s="56">
        <v>0.41678960460871894</v>
      </c>
      <c r="N16" s="56">
        <v>0.43161222040271124</v>
      </c>
      <c r="O16" s="56">
        <v>0.4271207727330647</v>
      </c>
      <c r="P16" s="56">
        <v>0.41965021290252447</v>
      </c>
      <c r="Q16" s="56">
        <v>0.41793334600939097</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1.2750825076538923</v>
      </c>
      <c r="K19" s="51">
        <v>1.6194510889617351</v>
      </c>
      <c r="L19" s="51">
        <v>1.2313213500154836</v>
      </c>
      <c r="M19" s="51">
        <v>1.327668011715224</v>
      </c>
      <c r="N19" s="51">
        <v>1.3548191635552587</v>
      </c>
      <c r="O19" s="51">
        <v>1.3259858444129493</v>
      </c>
      <c r="P19" s="51">
        <v>1.4156361261617734</v>
      </c>
      <c r="Q19" s="51">
        <v>1.4391362511021386</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25.909794897190139</v>
      </c>
      <c r="D20" s="51">
        <v>24.100997894933467</v>
      </c>
      <c r="E20" s="51">
        <v>20.972267945084095</v>
      </c>
      <c r="F20" s="51">
        <v>22.960429135154808</v>
      </c>
      <c r="G20" s="51">
        <v>20.479804969185469</v>
      </c>
      <c r="H20" s="51">
        <v>20.108135904728009</v>
      </c>
      <c r="I20" s="51">
        <v>21.267688959852567</v>
      </c>
      <c r="J20" s="51">
        <v>27.812737198200526</v>
      </c>
      <c r="K20" s="51">
        <v>29.959845145792098</v>
      </c>
      <c r="L20" s="51">
        <v>28.400694616661482</v>
      </c>
      <c r="M20" s="51">
        <v>28.746898688442673</v>
      </c>
      <c r="N20" s="51">
        <v>32.967266313177959</v>
      </c>
      <c r="O20" s="51">
        <v>35.479080701859992</v>
      </c>
      <c r="P20" s="51">
        <v>38.224365012645073</v>
      </c>
      <c r="Q20" s="51">
        <v>36.655078696952145</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13.614863922391422</v>
      </c>
      <c r="D21" s="51">
        <v>15.252558505515704</v>
      </c>
      <c r="E21" s="51">
        <v>11.952726136533942</v>
      </c>
      <c r="F21" s="51">
        <v>13.23688533115067</v>
      </c>
      <c r="G21" s="51">
        <v>14.232137728880367</v>
      </c>
      <c r="H21" s="51">
        <v>13.316806350366742</v>
      </c>
      <c r="I21" s="51">
        <v>11.442547749114778</v>
      </c>
      <c r="J21" s="51">
        <v>8.739628021211054</v>
      </c>
      <c r="K21" s="51">
        <v>0.49628339823020962</v>
      </c>
      <c r="L21" s="51">
        <v>0.50858925326726556</v>
      </c>
      <c r="M21" s="51">
        <v>0.57724696161531808</v>
      </c>
      <c r="N21" s="51">
        <v>0.58063678438082256</v>
      </c>
      <c r="O21" s="51">
        <v>0.75258656034248639</v>
      </c>
      <c r="P21" s="51">
        <v>0.78280280008206571</v>
      </c>
      <c r="Q21" s="51">
        <v>0.69859770756047523</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0</v>
      </c>
      <c r="I22" s="57">
        <v>0</v>
      </c>
      <c r="J22" s="51">
        <v>60</v>
      </c>
      <c r="K22" s="51">
        <v>178.31</v>
      </c>
      <c r="L22" s="51">
        <v>203.45</v>
      </c>
      <c r="M22" s="51">
        <v>166.65</v>
      </c>
      <c r="N22" s="51">
        <v>202.48</v>
      </c>
      <c r="O22" s="51">
        <v>257.14999999999998</v>
      </c>
      <c r="P22" s="51">
        <v>297.20299999999997</v>
      </c>
      <c r="Q22" s="51">
        <v>297.07</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60</v>
      </c>
      <c r="K24" s="61">
        <v>178.31</v>
      </c>
      <c r="L24" s="61">
        <v>203.45</v>
      </c>
      <c r="M24" s="61">
        <v>166.65</v>
      </c>
      <c r="N24" s="61">
        <v>202.48</v>
      </c>
      <c r="O24" s="61">
        <v>257.14999999999998</v>
      </c>
      <c r="P24" s="61">
        <v>297.20299999999997</v>
      </c>
      <c r="Q24" s="61">
        <v>297.07</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135.99</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9.553835865099837E-2</v>
      </c>
      <c r="D28" s="51">
        <v>0.6687685105569886</v>
      </c>
      <c r="E28" s="51">
        <v>0.59711474156873989</v>
      </c>
      <c r="F28" s="51">
        <v>1.3853062004394765</v>
      </c>
      <c r="G28" s="51">
        <v>0.14330753797649756</v>
      </c>
      <c r="H28" s="51">
        <v>7.1653768988248781E-2</v>
      </c>
      <c r="I28" s="51">
        <v>0</v>
      </c>
      <c r="J28" s="51">
        <v>2.3884589662749593E-2</v>
      </c>
      <c r="K28" s="51">
        <v>2.3884589662749593E-2</v>
      </c>
      <c r="L28" s="51">
        <v>0.31049966561574471</v>
      </c>
      <c r="M28" s="51">
        <v>0.31049966561574471</v>
      </c>
      <c r="N28" s="51">
        <v>4.7769179325499185E-2</v>
      </c>
      <c r="O28" s="51">
        <v>0.14330753797649756</v>
      </c>
      <c r="P28" s="51">
        <v>0.12806916977166333</v>
      </c>
      <c r="Q28" s="51">
        <v>4.1989108627113789E-2</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78.48488952401776</v>
      </c>
      <c r="D29" s="53">
        <v>76.173821753406358</v>
      </c>
      <c r="E29" s="53">
        <v>64.980510740812917</v>
      </c>
      <c r="F29" s="53">
        <v>72.023264369477175</v>
      </c>
      <c r="G29" s="53">
        <v>65.574957689820536</v>
      </c>
      <c r="H29" s="53">
        <v>63.658799881175014</v>
      </c>
      <c r="I29" s="63">
        <v>64.611770148746189</v>
      </c>
      <c r="J29" s="53">
        <v>144.64688355498183</v>
      </c>
      <c r="K29" s="53">
        <v>261.80315170751913</v>
      </c>
      <c r="L29" s="53">
        <v>281.11693254499835</v>
      </c>
      <c r="M29" s="53">
        <v>245.73283374129812</v>
      </c>
      <c r="N29" s="53">
        <v>292.25289838510201</v>
      </c>
      <c r="O29" s="53">
        <v>353.23021753705717</v>
      </c>
      <c r="P29" s="53">
        <v>400.62489596250356</v>
      </c>
      <c r="Q29" s="53">
        <v>396.60197570545154</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4313.9697845403007</v>
      </c>
      <c r="D32" s="53">
        <v>4070.1473886929784</v>
      </c>
      <c r="E32" s="53">
        <v>4226.3152854563677</v>
      </c>
      <c r="F32" s="53">
        <v>4388.9770677019669</v>
      </c>
      <c r="G32" s="53">
        <v>4873.9692536465745</v>
      </c>
      <c r="H32" s="53">
        <v>4906.4792001310961</v>
      </c>
      <c r="I32" s="53">
        <v>4729.1118133671698</v>
      </c>
      <c r="J32" s="53">
        <v>5070.2829091793583</v>
      </c>
      <c r="K32" s="53">
        <v>5276.1245169304957</v>
      </c>
      <c r="L32" s="53">
        <v>5163.0893528068109</v>
      </c>
      <c r="M32" s="53">
        <v>5255.8475430264543</v>
      </c>
      <c r="N32" s="53">
        <v>5325.1409883204406</v>
      </c>
      <c r="O32" s="53">
        <v>5725.8353259347987</v>
      </c>
      <c r="P32" s="53">
        <v>6108.7381509730612</v>
      </c>
      <c r="Q32" s="53">
        <v>6253.6858435973309</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1.8193194075044074E-2</v>
      </c>
      <c r="D34" s="56">
        <v>1.8715248977228708E-2</v>
      </c>
      <c r="E34" s="56">
        <v>1.5375216081115483E-2</v>
      </c>
      <c r="F34" s="56">
        <v>1.6410034333396044E-2</v>
      </c>
      <c r="G34" s="56">
        <v>1.34541180457302E-2</v>
      </c>
      <c r="H34" s="56">
        <v>1.2974435900894905E-2</v>
      </c>
      <c r="I34" s="66">
        <v>1.3662559207442809E-2</v>
      </c>
      <c r="J34" s="56">
        <v>2.8528365407995231E-2</v>
      </c>
      <c r="K34" s="56">
        <v>4.9620351238379989E-2</v>
      </c>
      <c r="L34" s="56">
        <v>5.444742737062544E-2</v>
      </c>
      <c r="M34" s="56">
        <v>4.6754178413592022E-2</v>
      </c>
      <c r="N34" s="56">
        <v>5.4881720319911967E-2</v>
      </c>
      <c r="O34" s="56">
        <v>6.1690600136040219E-2</v>
      </c>
      <c r="P34" s="56">
        <v>6.5582266920163862E-2</v>
      </c>
      <c r="Q34" s="56">
        <v>6.3418915760135586E-2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3059.0904748256426</v>
      </c>
      <c r="D37" s="51">
        <v>3183.4575331995798</v>
      </c>
      <c r="E37" s="51">
        <v>3055.7944014521831</v>
      </c>
      <c r="F37" s="51">
        <v>3230.557944014522</v>
      </c>
      <c r="G37" s="51">
        <v>3801.4235215438998</v>
      </c>
      <c r="H37" s="51">
        <v>3758.8372981752173</v>
      </c>
      <c r="I37" s="57">
        <v>3930.9974204643163</v>
      </c>
      <c r="J37" s="51">
        <v>3454.237126206172</v>
      </c>
      <c r="K37" s="51">
        <v>3637.049775484857</v>
      </c>
      <c r="L37" s="51">
        <v>3504.2753415496322</v>
      </c>
      <c r="M37" s="51">
        <v>3456.816661889749</v>
      </c>
      <c r="N37" s="51">
        <v>3330.87322059807</v>
      </c>
      <c r="O37" s="51">
        <v>3426.4354638387313</v>
      </c>
      <c r="P37" s="51">
        <v>3481.2253749880579</v>
      </c>
      <c r="Q37" s="51">
        <v>3402.989657972676</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32.674118658641447</v>
      </c>
      <c r="D38" s="51">
        <v>18.104518964364193</v>
      </c>
      <c r="E38" s="51">
        <v>63.270278016623678</v>
      </c>
      <c r="F38" s="51">
        <v>22.762013948600362</v>
      </c>
      <c r="G38" s="51">
        <v>19.44205598547817</v>
      </c>
      <c r="H38" s="51">
        <v>20.899015954905895</v>
      </c>
      <c r="I38" s="57">
        <v>35.707461545810645</v>
      </c>
      <c r="J38" s="51">
        <v>49.918792395146653</v>
      </c>
      <c r="K38" s="51">
        <v>50.683099264354638</v>
      </c>
      <c r="L38" s="51">
        <v>46.933218687302954</v>
      </c>
      <c r="M38" s="51">
        <v>74.400496799464989</v>
      </c>
      <c r="N38" s="51">
        <v>78.747492118085418</v>
      </c>
      <c r="O38" s="51">
        <v>82.23464220884685</v>
      </c>
      <c r="P38" s="51">
        <v>76.170583739371367</v>
      </c>
      <c r="Q38" s="51">
        <v>66.527132893856887</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3091.764593484284</v>
      </c>
      <c r="D40" s="53">
        <v>3201.5620521639439</v>
      </c>
      <c r="E40" s="53">
        <v>3119.0646794688068</v>
      </c>
      <c r="F40" s="53">
        <v>3253.3199579631223</v>
      </c>
      <c r="G40" s="53">
        <v>3820.8655775293778</v>
      </c>
      <c r="H40" s="53">
        <v>3779.736314130123</v>
      </c>
      <c r="I40" s="53">
        <v>3966.7048820101268</v>
      </c>
      <c r="J40" s="53">
        <v>3504.1559186013187</v>
      </c>
      <c r="K40" s="53">
        <v>3687.7328747492115</v>
      </c>
      <c r="L40" s="53">
        <v>3551.2085602369352</v>
      </c>
      <c r="M40" s="53">
        <v>3531.2171586892141</v>
      </c>
      <c r="N40" s="53">
        <v>3409.6207127161556</v>
      </c>
      <c r="O40" s="53">
        <v>3508.670106047578</v>
      </c>
      <c r="P40" s="53">
        <v>3557.3959587274294</v>
      </c>
      <c r="Q40" s="53">
        <v>3469.516790866533</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17833.376874940288</v>
      </c>
      <c r="D42" s="53">
        <v>17857.929325499186</v>
      </c>
      <c r="E42" s="53">
        <v>17740.050229292061</v>
      </c>
      <c r="F42" s="53">
        <v>16713.562171586891</v>
      </c>
      <c r="G42" s="53">
        <v>16493.026296933218</v>
      </c>
      <c r="H42" s="53">
        <v>14299.073373459443</v>
      </c>
      <c r="I42" s="53">
        <v>14568.955717970763</v>
      </c>
      <c r="J42" s="53">
        <v>14416.931427343077</v>
      </c>
      <c r="K42" s="53">
        <v>14324.35060189166</v>
      </c>
      <c r="L42" s="53">
        <v>13556.765381675745</v>
      </c>
      <c r="M42" s="53">
        <v>13206.409787904842</v>
      </c>
      <c r="N42" s="53">
        <v>13171.531217158688</v>
      </c>
      <c r="O42" s="53">
        <v>13060.519203210089</v>
      </c>
      <c r="P42" s="53">
        <v>13383.351765764759</v>
      </c>
      <c r="Q42" s="53">
        <v>13641.548142251148</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0.17336955390814821</v>
      </c>
      <c r="D44" s="56">
        <v>0.17927957904909281</v>
      </c>
      <c r="E44" s="56">
        <v>0.17582051004109683</v>
      </c>
      <c r="F44" s="56">
        <v>0.19465150065339012</v>
      </c>
      <c r="G44" s="56">
        <v>0.23166552388507652</v>
      </c>
      <c r="H44" s="56">
        <v>0.26433435338164668</v>
      </c>
      <c r="I44" s="56">
        <v>0.27227105077388686</v>
      </c>
      <c r="J44" s="56">
        <v>0.24305837454115617</v>
      </c>
      <c r="K44" s="56">
        <v>0.25744503030121402</v>
      </c>
      <c r="L44" s="56">
        <v>0.26195102299527828</v>
      </c>
      <c r="M44" s="56">
        <v>0.26738661115326723</v>
      </c>
      <c r="N44" s="56">
        <v>0.25886289577892113</v>
      </c>
      <c r="O44" s="56">
        <v>0.26864706153375562</v>
      </c>
      <c r="P44" s="56">
        <v>0.26580755112687204</v>
      </c>
      <c r="Q44" s="56">
        <v>0.25433453407832846</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1312.5999867727455</v>
      </c>
      <c r="D47" s="61">
        <v>1358.8079203534282</v>
      </c>
      <c r="E47" s="61">
        <v>1376.3943528202572</v>
      </c>
      <c r="F47" s="61">
        <v>1403.8304038166377</v>
      </c>
      <c r="G47" s="61">
        <v>1430.803223448052</v>
      </c>
      <c r="H47" s="61">
        <v>1439.4648603660123</v>
      </c>
      <c r="I47" s="61">
        <v>1491.2690387630603</v>
      </c>
      <c r="J47" s="61">
        <v>1570.7370632031698</v>
      </c>
      <c r="K47" s="61">
        <v>1671.5841454453484</v>
      </c>
      <c r="L47" s="61">
        <v>1793.0958326868526</v>
      </c>
      <c r="M47" s="61">
        <v>2050.6269282021076</v>
      </c>
      <c r="N47" s="61">
        <v>2161.8856119694265</v>
      </c>
      <c r="O47" s="61">
        <v>2150.4913529386108</v>
      </c>
      <c r="P47" s="61">
        <v>2141.5934379932105</v>
      </c>
      <c r="Q47" s="61">
        <v>2154.719824685475</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3091.764593484284</v>
      </c>
      <c r="D48" s="61">
        <v>3201.5620521639439</v>
      </c>
      <c r="E48" s="61">
        <v>3119.0646794688068</v>
      </c>
      <c r="F48" s="61">
        <v>3253.3199579631223</v>
      </c>
      <c r="G48" s="61">
        <v>3820.8655775293778</v>
      </c>
      <c r="H48" s="61">
        <v>3779.736314130123</v>
      </c>
      <c r="I48" s="61">
        <v>3966.7048820101268</v>
      </c>
      <c r="J48" s="61">
        <v>3504.1559186013187</v>
      </c>
      <c r="K48" s="61">
        <v>3687.7328747492115</v>
      </c>
      <c r="L48" s="61">
        <v>3551.2085602369352</v>
      </c>
      <c r="M48" s="61">
        <v>3531.2171586892141</v>
      </c>
      <c r="N48" s="61">
        <v>3409.6207127161556</v>
      </c>
      <c r="O48" s="61">
        <v>3508.670106047578</v>
      </c>
      <c r="P48" s="61">
        <v>3557.3959587274294</v>
      </c>
      <c r="Q48" s="61">
        <v>3469.516790866533</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39.620197178232559</v>
      </c>
      <c r="D49" s="61">
        <v>40.022324911006159</v>
      </c>
      <c r="E49" s="61">
        <v>33.522108823186777</v>
      </c>
      <c r="F49" s="61">
        <v>37.582620666744958</v>
      </c>
      <c r="G49" s="61">
        <v>34.855250236042338</v>
      </c>
      <c r="H49" s="61">
        <v>33.496596024082997</v>
      </c>
      <c r="I49" s="61">
        <v>32.710236708967344</v>
      </c>
      <c r="J49" s="61">
        <v>97.827447727065476</v>
      </c>
      <c r="K49" s="61">
        <v>210.38557963298405</v>
      </c>
      <c r="L49" s="61">
        <v>233.59060521994425</v>
      </c>
      <c r="M49" s="61">
        <v>197.30181366177322</v>
      </c>
      <c r="N49" s="61">
        <v>237.38272226111403</v>
      </c>
      <c r="O49" s="61">
        <v>294.7076531066154</v>
      </c>
      <c r="P49" s="61">
        <v>337.62580393888885</v>
      </c>
      <c r="Q49" s="61">
        <v>335.86281265561473</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4443.9847774352629</v>
      </c>
      <c r="D50" s="61">
        <v>4600.3922974283778</v>
      </c>
      <c r="E50" s="61">
        <v>4528.98114111225</v>
      </c>
      <c r="F50" s="61">
        <v>4694.732982446505</v>
      </c>
      <c r="G50" s="61">
        <v>5286.5240512134724</v>
      </c>
      <c r="H50" s="61">
        <v>5252.6977705202189</v>
      </c>
      <c r="I50" s="61">
        <v>5490.6841574821547</v>
      </c>
      <c r="J50" s="61">
        <v>5172.7204295315541</v>
      </c>
      <c r="K50" s="61">
        <v>5569.702599827544</v>
      </c>
      <c r="L50" s="61">
        <v>5577.8949981437327</v>
      </c>
      <c r="M50" s="61">
        <v>5779.1459005530951</v>
      </c>
      <c r="N50" s="61">
        <v>5808.8890469466969</v>
      </c>
      <c r="O50" s="61">
        <v>5953.8691120928042</v>
      </c>
      <c r="P50" s="61">
        <v>6036.6152006595285</v>
      </c>
      <c r="Q50" s="61">
        <v>5960.0994282076235</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4443.9847774352629</v>
      </c>
      <c r="D51" s="61">
        <v>4600.3922974283778</v>
      </c>
      <c r="E51" s="61">
        <v>4528.98114111225</v>
      </c>
      <c r="F51" s="61">
        <v>4694.732982446505</v>
      </c>
      <c r="G51" s="61">
        <v>5286.5240512134724</v>
      </c>
      <c r="H51" s="61">
        <v>5252.6977705202189</v>
      </c>
      <c r="I51" s="61">
        <v>5490.6841574821547</v>
      </c>
      <c r="J51" s="61">
        <v>5172.7204295315541</v>
      </c>
      <c r="K51" s="61">
        <v>5569.702599827544</v>
      </c>
      <c r="L51" s="61">
        <v>5577.8949981437327</v>
      </c>
      <c r="M51" s="61">
        <v>5779.1459005530951</v>
      </c>
      <c r="N51" s="61">
        <v>5808.8890469466969</v>
      </c>
      <c r="O51" s="61">
        <v>5953.8691120928042</v>
      </c>
      <c r="P51" s="61">
        <v>6036.6152006595275</v>
      </c>
      <c r="Q51" s="61">
        <v>5960.0994282076235</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4443.9847774352629</v>
      </c>
      <c r="D58" s="53">
        <v>4600.3922974283778</v>
      </c>
      <c r="E58" s="53">
        <v>4528.98114111225</v>
      </c>
      <c r="F58" s="53">
        <v>4694.732982446505</v>
      </c>
      <c r="G58" s="53">
        <v>5286.5240512134724</v>
      </c>
      <c r="H58" s="53">
        <v>5252.6977705202189</v>
      </c>
      <c r="I58" s="53">
        <v>5490.6841574821547</v>
      </c>
      <c r="J58" s="53">
        <v>5172.7204295315541</v>
      </c>
      <c r="K58" s="53">
        <v>5569.702599827544</v>
      </c>
      <c r="L58" s="53">
        <v>5577.8949981437327</v>
      </c>
      <c r="M58" s="53">
        <v>5779.1459005530951</v>
      </c>
      <c r="N58" s="53">
        <v>5808.8890469466969</v>
      </c>
      <c r="O58" s="53">
        <v>5953.8691120928042</v>
      </c>
      <c r="P58" s="53">
        <v>6036.6152006595275</v>
      </c>
      <c r="Q58" s="53">
        <v>5960.0994282076235</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26435.648299417215</v>
      </c>
      <c r="D61" s="51">
        <v>26181.581327027801</v>
      </c>
      <c r="E61" s="51">
        <v>26492.233997324925</v>
      </c>
      <c r="F61" s="51">
        <v>25802.89739180281</v>
      </c>
      <c r="G61" s="51">
        <v>26165.809807012516</v>
      </c>
      <c r="H61" s="51">
        <v>23706.927414732017</v>
      </c>
      <c r="I61" s="51">
        <v>24046.054767364098</v>
      </c>
      <c r="J61" s="51">
        <v>24415.744012611067</v>
      </c>
      <c r="K61" s="51">
        <v>24401.329895863186</v>
      </c>
      <c r="L61" s="51">
        <v>23351.93373459444</v>
      </c>
      <c r="M61" s="51">
        <v>23261.116489920703</v>
      </c>
      <c r="N61" s="51">
        <v>23436.758876468899</v>
      </c>
      <c r="O61" s="51">
        <v>23785.025250788192</v>
      </c>
      <c r="P61" s="51">
        <v>24685.379082401785</v>
      </c>
      <c r="Q61" s="51">
        <v>24964.119193203427</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26435.648299417215</v>
      </c>
      <c r="D64" s="51">
        <v>26181.581327027801</v>
      </c>
      <c r="E64" s="51">
        <v>26492.233997324925</v>
      </c>
      <c r="F64" s="51">
        <v>25802.89739180281</v>
      </c>
      <c r="G64" s="51">
        <v>26165.809807012516</v>
      </c>
      <c r="H64" s="51">
        <v>23706.927414732017</v>
      </c>
      <c r="I64" s="51">
        <v>24046.054767364098</v>
      </c>
      <c r="J64" s="51">
        <v>24415.744012611067</v>
      </c>
      <c r="K64" s="51">
        <v>24401.329895863186</v>
      </c>
      <c r="L64" s="51">
        <v>23351.93373459444</v>
      </c>
      <c r="M64" s="51">
        <v>23261.116489920703</v>
      </c>
      <c r="N64" s="51">
        <v>23436.758876468899</v>
      </c>
      <c r="O64" s="51">
        <v>23785.025250788192</v>
      </c>
      <c r="P64" s="51">
        <v>24685.379082401785</v>
      </c>
      <c r="Q64" s="51">
        <v>24964.119193203427</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26435.648299417215</v>
      </c>
      <c r="D65" s="51">
        <v>26181.581327027801</v>
      </c>
      <c r="E65" s="51">
        <v>26492.233997324925</v>
      </c>
      <c r="F65" s="51">
        <v>25802.89739180281</v>
      </c>
      <c r="G65" s="51">
        <v>26165.809807012516</v>
      </c>
      <c r="H65" s="51">
        <v>23706.927414732017</v>
      </c>
      <c r="I65" s="51">
        <v>24046.054767364098</v>
      </c>
      <c r="J65" s="51">
        <v>24415.744012611067</v>
      </c>
      <c r="K65" s="51">
        <v>24401.329895863186</v>
      </c>
      <c r="L65" s="51">
        <v>23351.93373459444</v>
      </c>
      <c r="M65" s="51">
        <v>23261.116489920703</v>
      </c>
      <c r="N65" s="51">
        <v>23436.758876468899</v>
      </c>
      <c r="O65" s="51">
        <v>23785.025250788192</v>
      </c>
      <c r="P65" s="51">
        <v>24685.379082401785</v>
      </c>
      <c r="Q65" s="51">
        <v>24964.119193203427</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0.16810576109583181</v>
      </c>
      <c r="D67" s="56">
        <v>0.17571101760302366</v>
      </c>
      <c r="E67" s="56">
        <v>0.17095504824431068</v>
      </c>
      <c r="F67" s="56">
        <v>0.18194596177164007</v>
      </c>
      <c r="G67" s="56">
        <v>0.20203938231625715</v>
      </c>
      <c r="H67" s="56">
        <v>0.22156805387002934</v>
      </c>
      <c r="I67" s="56">
        <v>0.22834033318988559</v>
      </c>
      <c r="J67" s="56">
        <v>0.21186003698514258</v>
      </c>
      <c r="K67" s="56">
        <v>0.22825405924993411</v>
      </c>
      <c r="L67" s="56">
        <v>0.23886223134833701</v>
      </c>
      <c r="M67" s="56">
        <v>0.24844662564057329</v>
      </c>
      <c r="N67" s="56">
        <v>0.24785377012087489</v>
      </c>
      <c r="O67" s="56">
        <v>0.25032006690409142</v>
      </c>
      <c r="P67" s="56">
        <v>0.24454213080985385</v>
      </c>
      <c r="Q67" s="56">
        <v>0.23874663400222357</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72"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77">
        <v>0.17799999999999999</v>
      </c>
      <c r="J71" s="182">
        <v>0.19039999999999999</v>
      </c>
      <c r="K71" s="182"/>
      <c r="L71" s="182">
        <v>0.1966</v>
      </c>
      <c r="M71" s="182"/>
      <c r="N71" s="182">
        <v>0.2059</v>
      </c>
      <c r="O71" s="182"/>
      <c r="P71" s="182">
        <v>0.21829999999999999</v>
      </c>
      <c r="Q71" s="182"/>
      <c r="R71" s="78"/>
      <c r="S71" s="79">
        <v>0.24</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102</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354.93430162613612</v>
      </c>
      <c r="D7" s="51">
        <v>354.66825923302378</v>
      </c>
      <c r="E7" s="51">
        <v>358.48064973299222</v>
      </c>
      <c r="F7" s="51">
        <v>353.94299110616663</v>
      </c>
      <c r="G7" s="51">
        <v>356.43849891968273</v>
      </c>
      <c r="H7" s="51">
        <v>370.77463679244966</v>
      </c>
      <c r="I7" s="51">
        <v>371.6129036696035</v>
      </c>
      <c r="J7" s="51">
        <v>360.90593488308781</v>
      </c>
      <c r="K7" s="51">
        <v>357.65906222534352</v>
      </c>
      <c r="L7" s="51">
        <v>371.86935935504169</v>
      </c>
      <c r="M7" s="51">
        <v>376.42646680984893</v>
      </c>
      <c r="N7" s="51">
        <v>368.83828002624654</v>
      </c>
      <c r="O7" s="51">
        <v>367.26206845683953</v>
      </c>
      <c r="P7" s="51">
        <v>383.78963535651656</v>
      </c>
      <c r="Q7" s="51">
        <v>389.45327641168905</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v>
      </c>
      <c r="D8" s="51">
        <v>0</v>
      </c>
      <c r="E8" s="51">
        <v>0</v>
      </c>
      <c r="F8" s="51">
        <v>0</v>
      </c>
      <c r="G8" s="51">
        <v>0</v>
      </c>
      <c r="H8" s="51">
        <v>0</v>
      </c>
      <c r="I8" s="51">
        <v>0</v>
      </c>
      <c r="J8" s="51">
        <v>0</v>
      </c>
      <c r="K8" s="51">
        <v>0</v>
      </c>
      <c r="L8" s="51">
        <v>0.34393809114359414</v>
      </c>
      <c r="M8" s="51">
        <v>0.45858412152479217</v>
      </c>
      <c r="N8" s="51">
        <v>0.51590713671539123</v>
      </c>
      <c r="O8" s="51">
        <v>0.55473885668321632</v>
      </c>
      <c r="P8" s="51">
        <v>0.5382099937506819</v>
      </c>
      <c r="Q8" s="51">
        <v>0.51612309483343521</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1.7196904557179707E-4</v>
      </c>
      <c r="D9" s="51">
        <v>3.0094582975064492E-3</v>
      </c>
      <c r="E9" s="51">
        <v>1.2295786758383491E-2</v>
      </c>
      <c r="F9" s="51">
        <v>3.7145313843508172E-2</v>
      </c>
      <c r="G9" s="51">
        <v>6.3370593293207225E-2</v>
      </c>
      <c r="H9" s="51">
        <v>0.34170249355116078</v>
      </c>
      <c r="I9" s="51">
        <v>1.1058469475494412</v>
      </c>
      <c r="J9" s="51">
        <v>5.6495270851246771</v>
      </c>
      <c r="K9" s="51">
        <v>13.998796216680999</v>
      </c>
      <c r="L9" s="51">
        <v>18.492175408426483</v>
      </c>
      <c r="M9" s="51">
        <v>22.082459157351675</v>
      </c>
      <c r="N9" s="51">
        <v>23.579707652622528</v>
      </c>
      <c r="O9" s="51">
        <v>22.998452278589852</v>
      </c>
      <c r="P9" s="51">
        <v>24.40816852966466</v>
      </c>
      <c r="Q9" s="51">
        <v>21.922699914015475</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7.7781599312123832</v>
      </c>
      <c r="D10" s="51">
        <v>7.0124677558039554</v>
      </c>
      <c r="E10" s="51">
        <v>6.4947549441100607</v>
      </c>
      <c r="F10" s="51">
        <v>5.5884780739466891</v>
      </c>
      <c r="G10" s="51">
        <v>19.983490971625109</v>
      </c>
      <c r="H10" s="51">
        <v>10.287016337059329</v>
      </c>
      <c r="I10" s="51">
        <v>10.277558039552879</v>
      </c>
      <c r="J10" s="51">
        <v>10.759845227858985</v>
      </c>
      <c r="K10" s="51">
        <v>9.8179707652622508</v>
      </c>
      <c r="L10" s="51">
        <v>10.215821152192605</v>
      </c>
      <c r="M10" s="51">
        <v>10.731642304385211</v>
      </c>
      <c r="N10" s="51">
        <v>11.288306104901119</v>
      </c>
      <c r="O10" s="51">
        <v>11.743680137575236</v>
      </c>
      <c r="P10" s="51">
        <v>13.313155631986243</v>
      </c>
      <c r="Q10" s="51">
        <v>12.564832330180568</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2.6065348237317143</v>
      </c>
      <c r="D11" s="51">
        <v>2.7659501289767676</v>
      </c>
      <c r="E11" s="51">
        <v>2.9854686156491943</v>
      </c>
      <c r="F11" s="51">
        <v>4.141014617368894</v>
      </c>
      <c r="G11" s="51">
        <v>4.8071367153911986</v>
      </c>
      <c r="H11" s="51">
        <v>5.9014617368873692</v>
      </c>
      <c r="I11" s="51">
        <v>8.3705073086844628</v>
      </c>
      <c r="J11" s="51">
        <v>10.886930352536554</v>
      </c>
      <c r="K11" s="51">
        <v>13.164832330180527</v>
      </c>
      <c r="L11" s="51">
        <v>12.119346517626841</v>
      </c>
      <c r="M11" s="51">
        <v>11.156319862424761</v>
      </c>
      <c r="N11" s="51">
        <v>11.375924333619951</v>
      </c>
      <c r="O11" s="51">
        <v>12.221496130696428</v>
      </c>
      <c r="P11" s="51">
        <v>11.187446259673255</v>
      </c>
      <c r="Q11" s="51">
        <v>10.219002579535681</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365.31916835012578</v>
      </c>
      <c r="D12" s="53">
        <v>364.44968657610207</v>
      </c>
      <c r="E12" s="53">
        <v>367.97316907950989</v>
      </c>
      <c r="F12" s="53">
        <v>363.70962911132574</v>
      </c>
      <c r="G12" s="53">
        <v>381.29249719999223</v>
      </c>
      <c r="H12" s="53">
        <v>387.30481735994755</v>
      </c>
      <c r="I12" s="53">
        <v>391.36681596539029</v>
      </c>
      <c r="J12" s="53">
        <v>388.20223754860808</v>
      </c>
      <c r="K12" s="53">
        <v>394.64066153746728</v>
      </c>
      <c r="L12" s="53">
        <v>413.04064052443124</v>
      </c>
      <c r="M12" s="53">
        <v>420.85547225553535</v>
      </c>
      <c r="N12" s="53">
        <v>415.59812525410547</v>
      </c>
      <c r="O12" s="53">
        <v>414.78043586038427</v>
      </c>
      <c r="P12" s="53">
        <v>433.2366157715914</v>
      </c>
      <c r="Q12" s="53">
        <v>434.67593433025428</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1248.0653482373173</v>
      </c>
      <c r="D15" s="53">
        <v>1271.8830610490113</v>
      </c>
      <c r="E15" s="53">
        <v>1303.4393809114358</v>
      </c>
      <c r="F15" s="53">
        <v>1313.1556319862425</v>
      </c>
      <c r="G15" s="53">
        <v>1272.5709372312983</v>
      </c>
      <c r="H15" s="53">
        <v>1147.37747205503</v>
      </c>
      <c r="I15" s="53">
        <v>1215.4154772141014</v>
      </c>
      <c r="J15" s="53">
        <v>1250.4680997420464</v>
      </c>
      <c r="K15" s="53">
        <v>1247.5754084264831</v>
      </c>
      <c r="L15" s="53">
        <v>1248.4115219260532</v>
      </c>
      <c r="M15" s="53">
        <v>1239.8568357695615</v>
      </c>
      <c r="N15" s="53">
        <v>1269.8993121238177</v>
      </c>
      <c r="O15" s="53">
        <v>1293.6495270851246</v>
      </c>
      <c r="P15" s="53">
        <v>1336.0266552020635</v>
      </c>
      <c r="Q15" s="53">
        <v>1344.7894239036971</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0.29270836568459957</v>
      </c>
      <c r="D16" s="56">
        <v>0.28654339202812784</v>
      </c>
      <c r="E16" s="56">
        <v>0.28230938428621283</v>
      </c>
      <c r="F16" s="56">
        <v>0.27697374191754309</v>
      </c>
      <c r="G16" s="56">
        <v>0.29962376638080473</v>
      </c>
      <c r="H16" s="56">
        <v>0.3375565816768728</v>
      </c>
      <c r="I16" s="56">
        <v>0.32200249486904392</v>
      </c>
      <c r="J16" s="56">
        <v>0.31044553445920658</v>
      </c>
      <c r="K16" s="56">
        <v>0.31632609850430743</v>
      </c>
      <c r="L16" s="56">
        <v>0.33085295455074848</v>
      </c>
      <c r="M16" s="56">
        <v>0.33943876431049103</v>
      </c>
      <c r="N16" s="56">
        <v>0.32726856474868604</v>
      </c>
      <c r="O16" s="56">
        <v>0.32062813550048236</v>
      </c>
      <c r="P16" s="56">
        <v>0.32427243429964936</v>
      </c>
      <c r="Q16" s="56">
        <v>0.32322973887500045</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2.4425547222859802E-2</v>
      </c>
      <c r="Q19" s="51">
        <v>2.9112924427214908E-2</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4.5303100449895037</v>
      </c>
      <c r="D20" s="51">
        <v>4.7064887689613188</v>
      </c>
      <c r="E20" s="51">
        <v>4.7316571581001492</v>
      </c>
      <c r="F20" s="51">
        <v>4.631999802346348</v>
      </c>
      <c r="G20" s="51">
        <v>4.5635566849362004</v>
      </c>
      <c r="H20" s="51">
        <v>3.5008718883816714</v>
      </c>
      <c r="I20" s="51">
        <v>4.2251330770809945</v>
      </c>
      <c r="J20" s="51">
        <v>4.556868729429838</v>
      </c>
      <c r="K20" s="51">
        <v>4.2084590902918899</v>
      </c>
      <c r="L20" s="51">
        <v>3.8972526251972623</v>
      </c>
      <c r="M20" s="51">
        <v>3.563088469824959</v>
      </c>
      <c r="N20" s="51">
        <v>4.1249938443558491</v>
      </c>
      <c r="O20" s="51">
        <v>4.6698368262836247</v>
      </c>
      <c r="P20" s="51">
        <v>6.3353059608508548</v>
      </c>
      <c r="Q20" s="51">
        <v>6.2129351666597774</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0.25168389138830516</v>
      </c>
      <c r="D21" s="51">
        <v>0.27685228052713606</v>
      </c>
      <c r="E21" s="51">
        <v>0.25168389138830516</v>
      </c>
      <c r="F21" s="51">
        <v>0.17246807774693784</v>
      </c>
      <c r="G21" s="51">
        <v>0.1941939014866465</v>
      </c>
      <c r="H21" s="51">
        <v>0.21433909520704064</v>
      </c>
      <c r="I21" s="51">
        <v>0.23186705910810396</v>
      </c>
      <c r="J21" s="51">
        <v>0.2031724911210748</v>
      </c>
      <c r="K21" s="51">
        <v>0.19381061600028426</v>
      </c>
      <c r="L21" s="51">
        <v>0.21354808905190448</v>
      </c>
      <c r="M21" s="51">
        <v>0.13599574312309026</v>
      </c>
      <c r="N21" s="51">
        <v>0.19913763386545524</v>
      </c>
      <c r="O21" s="51">
        <v>0.17511888098563599</v>
      </c>
      <c r="P21" s="51">
        <v>0.18957939129079099</v>
      </c>
      <c r="Q21" s="51">
        <v>0.1857327385096077</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4.0800993598929969</v>
      </c>
      <c r="F22" s="51">
        <v>13.768921371930828</v>
      </c>
      <c r="G22" s="51">
        <v>24.567555173402116</v>
      </c>
      <c r="H22" s="51">
        <v>29.68650042992261</v>
      </c>
      <c r="I22" s="57">
        <v>44.606458393044811</v>
      </c>
      <c r="J22" s="51">
        <v>34.990818763733643</v>
      </c>
      <c r="K22" s="51">
        <v>50.971290723225373</v>
      </c>
      <c r="L22" s="51">
        <v>57.987016337059316</v>
      </c>
      <c r="M22" s="51">
        <v>42.370755708416922</v>
      </c>
      <c r="N22" s="51">
        <v>29.073077290532147</v>
      </c>
      <c r="O22" s="51">
        <v>18.192070316231966</v>
      </c>
      <c r="P22" s="51">
        <v>24.11</v>
      </c>
      <c r="Q22" s="51">
        <v>71.998000000000005</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9.35</v>
      </c>
      <c r="Q23" s="61">
        <v>20.047999999999998</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0</v>
      </c>
      <c r="P24" s="61">
        <v>14.76</v>
      </c>
      <c r="Q24" s="61">
        <v>51.95</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34.990818763733643</v>
      </c>
      <c r="K26" s="61">
        <v>50.971290723225373</v>
      </c>
      <c r="L26" s="61">
        <v>57.987016337059316</v>
      </c>
      <c r="M26" s="61">
        <v>42.370755708416922</v>
      </c>
      <c r="N26" s="61">
        <v>29.073077290532147</v>
      </c>
      <c r="O26" s="61">
        <v>18.192070316231966</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3.12697047864674E-3</v>
      </c>
      <c r="Q27" s="51">
        <v>1.9999999999953388E-3</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11.577459003862066</v>
      </c>
      <c r="D29" s="53">
        <v>12.043074202930432</v>
      </c>
      <c r="E29" s="53">
        <v>16.160926146531672</v>
      </c>
      <c r="F29" s="53">
        <v>25.521388955543639</v>
      </c>
      <c r="G29" s="53">
        <v>36.170640787229267</v>
      </c>
      <c r="H29" s="53">
        <v>38.653019246083829</v>
      </c>
      <c r="I29" s="63">
        <v>55.401158144855401</v>
      </c>
      <c r="J29" s="53">
        <v>46.586163078429308</v>
      </c>
      <c r="K29" s="53">
        <v>61.686249064955383</v>
      </c>
      <c r="L29" s="53">
        <v>67.94369598910437</v>
      </c>
      <c r="M29" s="53">
        <v>51.414472626102409</v>
      </c>
      <c r="N29" s="53">
        <v>39.584699535287221</v>
      </c>
      <c r="O29" s="53">
        <v>30.041781262926662</v>
      </c>
      <c r="P29" s="53">
        <v>49.60997202953223</v>
      </c>
      <c r="Q29" s="53">
        <v>107.90963527729512</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1361.362198611002</v>
      </c>
      <c r="D32" s="53">
        <v>1449.6125180965967</v>
      </c>
      <c r="E32" s="53">
        <v>1529.7311343470672</v>
      </c>
      <c r="F32" s="53">
        <v>1733.1225769462826</v>
      </c>
      <c r="G32" s="53">
        <v>2039.6912889779155</v>
      </c>
      <c r="H32" s="53">
        <v>1717.2870965017232</v>
      </c>
      <c r="I32" s="53">
        <v>1776.863714710682</v>
      </c>
      <c r="J32" s="53">
        <v>1880.9729643151252</v>
      </c>
      <c r="K32" s="53">
        <v>1897.0279365574786</v>
      </c>
      <c r="L32" s="53">
        <v>1802.4972690209142</v>
      </c>
      <c r="M32" s="53">
        <v>1787.9131528155619</v>
      </c>
      <c r="N32" s="53">
        <v>1765.5366739135673</v>
      </c>
      <c r="O32" s="53">
        <v>1875.8130479689564</v>
      </c>
      <c r="P32" s="53">
        <v>1929.5981247003288</v>
      </c>
      <c r="Q32" s="53">
        <v>1960.4462108134271</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8.5043194351029795E-3</v>
      </c>
      <c r="D34" s="56">
        <v>8.3077884969864259E-3</v>
      </c>
      <c r="E34" s="56">
        <v>1.0564553328143914E-2</v>
      </c>
      <c r="F34" s="56">
        <v>1.4725668740933298E-2</v>
      </c>
      <c r="G34" s="56">
        <v>1.7733389843202347E-2</v>
      </c>
      <c r="H34" s="56">
        <v>2.2508187084631159E-2</v>
      </c>
      <c r="I34" s="66">
        <v>3.1179182559803752E-2</v>
      </c>
      <c r="J34" s="56">
        <v>2.4767056179030005E-2</v>
      </c>
      <c r="K34" s="56">
        <v>3.2517311883607222E-2</v>
      </c>
      <c r="L34" s="56">
        <v>3.7694201903568057E-2</v>
      </c>
      <c r="M34" s="56">
        <v>2.8756694666704673E-2</v>
      </c>
      <c r="N34" s="56">
        <v>2.2420774442222156E-2</v>
      </c>
      <c r="O34" s="56">
        <v>1.6015338679648546E-2</v>
      </c>
      <c r="P34" s="56">
        <v>2.5710002199155733E-2</v>
      </c>
      <c r="Q34" s="56">
        <v>5.5043405262581176E-2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430.04203687780642</v>
      </c>
      <c r="D37" s="51">
        <v>439.61975733256901</v>
      </c>
      <c r="E37" s="51">
        <v>420.44043183338113</v>
      </c>
      <c r="F37" s="51">
        <v>407.20836916021784</v>
      </c>
      <c r="G37" s="51">
        <v>401.02226043756571</v>
      </c>
      <c r="H37" s="51">
        <v>578.36533868348147</v>
      </c>
      <c r="I37" s="57">
        <v>612.63972484952706</v>
      </c>
      <c r="J37" s="51">
        <v>610.13184293493839</v>
      </c>
      <c r="K37" s="51">
        <v>587.36982898633801</v>
      </c>
      <c r="L37" s="51">
        <v>617.70325785803004</v>
      </c>
      <c r="M37" s="51">
        <v>539.09907327792109</v>
      </c>
      <c r="N37" s="51">
        <v>588.6595968281265</v>
      </c>
      <c r="O37" s="51">
        <v>612.7591477978408</v>
      </c>
      <c r="P37" s="51">
        <v>591.51827171109187</v>
      </c>
      <c r="Q37" s="51">
        <v>553.78981561096782</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9.673258813413586</v>
      </c>
      <c r="D38" s="51">
        <v>9.3627591477978402</v>
      </c>
      <c r="E38" s="51">
        <v>8.9806057131938477</v>
      </c>
      <c r="F38" s="51">
        <v>9.7687971720645841</v>
      </c>
      <c r="G38" s="51">
        <v>12.39610203496704</v>
      </c>
      <c r="H38" s="51">
        <v>18.72551829559568</v>
      </c>
      <c r="I38" s="57">
        <v>23.024744434890607</v>
      </c>
      <c r="J38" s="51">
        <v>24.79220406993408</v>
      </c>
      <c r="K38" s="51">
        <v>29.616891181809496</v>
      </c>
      <c r="L38" s="51">
        <v>29.569122002483997</v>
      </c>
      <c r="M38" s="51">
        <v>28.279354160695519</v>
      </c>
      <c r="N38" s="51">
        <v>34.680424190312408</v>
      </c>
      <c r="O38" s="51">
        <v>35.325308111206652</v>
      </c>
      <c r="P38" s="51">
        <v>36.032841310786274</v>
      </c>
      <c r="Q38" s="51">
        <v>34.396364765453328</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439.71529569122004</v>
      </c>
      <c r="D40" s="53">
        <v>448.98251648036683</v>
      </c>
      <c r="E40" s="53">
        <v>429.42103754657495</v>
      </c>
      <c r="F40" s="53">
        <v>416.97716633228242</v>
      </c>
      <c r="G40" s="53">
        <v>413.41836247253275</v>
      </c>
      <c r="H40" s="53">
        <v>597.0908569790771</v>
      </c>
      <c r="I40" s="53">
        <v>635.66446928441769</v>
      </c>
      <c r="J40" s="53">
        <v>634.92404700487248</v>
      </c>
      <c r="K40" s="53">
        <v>616.98672016814749</v>
      </c>
      <c r="L40" s="53">
        <v>647.27237986051409</v>
      </c>
      <c r="M40" s="53">
        <v>567.37842743861665</v>
      </c>
      <c r="N40" s="53">
        <v>623.34002101843885</v>
      </c>
      <c r="O40" s="53">
        <v>648.08445590904739</v>
      </c>
      <c r="P40" s="53">
        <v>627.55111302187811</v>
      </c>
      <c r="Q40" s="53">
        <v>588.18618037642113</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2394.7784226616986</v>
      </c>
      <c r="D42" s="53">
        <v>2373.7830562720928</v>
      </c>
      <c r="E42" s="53">
        <v>2318.1660695519254</v>
      </c>
      <c r="F42" s="53">
        <v>2045.0272284322155</v>
      </c>
      <c r="G42" s="53">
        <v>2149.6146221457916</v>
      </c>
      <c r="H42" s="53">
        <v>2166.1659501289769</v>
      </c>
      <c r="I42" s="53">
        <v>2258.5893761345178</v>
      </c>
      <c r="J42" s="53">
        <v>2096.3426244387119</v>
      </c>
      <c r="K42" s="53">
        <v>1961.3635473392565</v>
      </c>
      <c r="L42" s="53">
        <v>1937.9458058660553</v>
      </c>
      <c r="M42" s="53">
        <v>1749.9703592242286</v>
      </c>
      <c r="N42" s="53">
        <v>1837.1330371644217</v>
      </c>
      <c r="O42" s="53">
        <v>1905.0733973440338</v>
      </c>
      <c r="P42" s="53">
        <v>1887.6552897200727</v>
      </c>
      <c r="Q42" s="53">
        <v>1860.9783998190501</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0.18361418807277144</v>
      </c>
      <c r="D44" s="56">
        <v>0.1891421860536284</v>
      </c>
      <c r="E44" s="56">
        <v>0.18524170601357179</v>
      </c>
      <c r="F44" s="56">
        <v>0.20389810000327024</v>
      </c>
      <c r="G44" s="56">
        <v>0.19232208332293982</v>
      </c>
      <c r="H44" s="56">
        <v>0.27564409686318142</v>
      </c>
      <c r="I44" s="56">
        <v>0.28144313260355946</v>
      </c>
      <c r="J44" s="56">
        <v>0.30287226887583374</v>
      </c>
      <c r="K44" s="56">
        <v>0.31457030034291111</v>
      </c>
      <c r="L44" s="56">
        <v>0.33399921602619448</v>
      </c>
      <c r="M44" s="56">
        <v>0.32422173578422131</v>
      </c>
      <c r="N44" s="56">
        <v>0.33930042539573063</v>
      </c>
      <c r="O44" s="56">
        <v>0.34018870706639287</v>
      </c>
      <c r="P44" s="56">
        <v>0.33245005930873106</v>
      </c>
      <c r="Q44" s="56">
        <v>0.31606287339692535</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360.53717441374795</v>
      </c>
      <c r="D47" s="61">
        <v>359.46634552661351</v>
      </c>
      <c r="E47" s="61">
        <v>362.98982803002139</v>
      </c>
      <c r="F47" s="61">
        <v>358.90516123123246</v>
      </c>
      <c r="G47" s="61">
        <v>376.53474661356938</v>
      </c>
      <c r="H47" s="61">
        <v>383.5896063763588</v>
      </c>
      <c r="I47" s="61">
        <v>386.90981582920119</v>
      </c>
      <c r="J47" s="61">
        <v>383.44219632805709</v>
      </c>
      <c r="K47" s="61">
        <v>390.23839183117508</v>
      </c>
      <c r="L47" s="61">
        <v>408.9298398101821</v>
      </c>
      <c r="M47" s="61">
        <v>417.15638804258737</v>
      </c>
      <c r="N47" s="61">
        <v>411.27399377588421</v>
      </c>
      <c r="O47" s="61">
        <v>409.93548015311495</v>
      </c>
      <c r="P47" s="61">
        <v>426.68730487222695</v>
      </c>
      <c r="Q47" s="61">
        <v>428.24815350065762</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439.71529569122004</v>
      </c>
      <c r="D48" s="61">
        <v>448.98251648036683</v>
      </c>
      <c r="E48" s="61">
        <v>429.42103754657495</v>
      </c>
      <c r="F48" s="61">
        <v>416.97716633228242</v>
      </c>
      <c r="G48" s="61">
        <v>413.41836247253275</v>
      </c>
      <c r="H48" s="61">
        <v>597.0908569790771</v>
      </c>
      <c r="I48" s="61">
        <v>635.66446928441769</v>
      </c>
      <c r="J48" s="61">
        <v>634.92404700487248</v>
      </c>
      <c r="K48" s="61">
        <v>616.98672016814749</v>
      </c>
      <c r="L48" s="61">
        <v>647.27237986051409</v>
      </c>
      <c r="M48" s="61">
        <v>567.37842743861665</v>
      </c>
      <c r="N48" s="61">
        <v>623.34002101843885</v>
      </c>
      <c r="O48" s="61">
        <v>648.08445590904739</v>
      </c>
      <c r="P48" s="61">
        <v>627.55111302187811</v>
      </c>
      <c r="Q48" s="61">
        <v>588.18618037642113</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4.781993936377809</v>
      </c>
      <c r="D49" s="61">
        <v>4.9833410494884554</v>
      </c>
      <c r="E49" s="61">
        <v>9.0634404093814513</v>
      </c>
      <c r="F49" s="61">
        <v>18.573389252024114</v>
      </c>
      <c r="G49" s="61">
        <v>29.32530575982496</v>
      </c>
      <c r="H49" s="61">
        <v>33.401711413511322</v>
      </c>
      <c r="I49" s="61">
        <v>49.063458529233912</v>
      </c>
      <c r="J49" s="61">
        <v>39.750859984284553</v>
      </c>
      <c r="K49" s="61">
        <v>55.373560429517546</v>
      </c>
      <c r="L49" s="61">
        <v>62.097817051308482</v>
      </c>
      <c r="M49" s="61">
        <v>46.069839921364974</v>
      </c>
      <c r="N49" s="61">
        <v>33.397208768753451</v>
      </c>
      <c r="O49" s="61">
        <v>23.037026023501227</v>
      </c>
      <c r="P49" s="61">
        <v>30.659310899364506</v>
      </c>
      <c r="Q49" s="61">
        <v>78.425780829596604</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805.03446404134581</v>
      </c>
      <c r="D50" s="61">
        <v>813.43220305646878</v>
      </c>
      <c r="E50" s="61">
        <v>801.47430598597771</v>
      </c>
      <c r="F50" s="61">
        <v>794.45571681553895</v>
      </c>
      <c r="G50" s="61">
        <v>819.27841484592705</v>
      </c>
      <c r="H50" s="61">
        <v>1014.0821747689472</v>
      </c>
      <c r="I50" s="61">
        <v>1071.6377436428529</v>
      </c>
      <c r="J50" s="61">
        <v>1058.1171033172141</v>
      </c>
      <c r="K50" s="61">
        <v>1062.59867242884</v>
      </c>
      <c r="L50" s="61">
        <v>1118.3000367220047</v>
      </c>
      <c r="M50" s="61">
        <v>1030.6046554025691</v>
      </c>
      <c r="N50" s="61">
        <v>1068.0112235630766</v>
      </c>
      <c r="O50" s="61">
        <v>1081.0569620856636</v>
      </c>
      <c r="P50" s="61">
        <v>1084.8977287934697</v>
      </c>
      <c r="Q50" s="61">
        <v>1094.8601147066754</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805.03446404134581</v>
      </c>
      <c r="D51" s="61">
        <v>813.43220305646878</v>
      </c>
      <c r="E51" s="61">
        <v>801.47430598597771</v>
      </c>
      <c r="F51" s="61">
        <v>794.45571681553895</v>
      </c>
      <c r="G51" s="61">
        <v>819.27841484592705</v>
      </c>
      <c r="H51" s="61">
        <v>1014.0821747689472</v>
      </c>
      <c r="I51" s="61">
        <v>1071.6377436428529</v>
      </c>
      <c r="J51" s="61">
        <v>1058.1171033172141</v>
      </c>
      <c r="K51" s="61">
        <v>1062.59867242884</v>
      </c>
      <c r="L51" s="61">
        <v>1118.3000367220047</v>
      </c>
      <c r="M51" s="61">
        <v>1030.6046554025691</v>
      </c>
      <c r="N51" s="61">
        <v>1068.0112235630766</v>
      </c>
      <c r="O51" s="61">
        <v>1081.0569620856636</v>
      </c>
      <c r="P51" s="61">
        <v>1084.8977287934697</v>
      </c>
      <c r="Q51" s="61">
        <v>1094.8601147066754</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805.03446404134581</v>
      </c>
      <c r="D58" s="53">
        <v>813.43220305646878</v>
      </c>
      <c r="E58" s="53">
        <v>801.47430598597771</v>
      </c>
      <c r="F58" s="53">
        <v>794.45571681553895</v>
      </c>
      <c r="G58" s="53">
        <v>819.27841484592705</v>
      </c>
      <c r="H58" s="53">
        <v>1014.0821747689472</v>
      </c>
      <c r="I58" s="53">
        <v>1071.6377436428529</v>
      </c>
      <c r="J58" s="53">
        <v>1058.1171033172141</v>
      </c>
      <c r="K58" s="53">
        <v>1062.59867242884</v>
      </c>
      <c r="L58" s="53">
        <v>1118.3000367220047</v>
      </c>
      <c r="M58" s="53">
        <v>1030.6046554025691</v>
      </c>
      <c r="N58" s="53">
        <v>1068.0112235630766</v>
      </c>
      <c r="O58" s="53">
        <v>1081.0569620856636</v>
      </c>
      <c r="P58" s="53">
        <v>1084.8977287934697</v>
      </c>
      <c r="Q58" s="53">
        <v>1094.8601147066754</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4989.7363857838918</v>
      </c>
      <c r="D61" s="51">
        <v>5083.2747922040689</v>
      </c>
      <c r="E61" s="51">
        <v>5142.1874128212476</v>
      </c>
      <c r="F61" s="51">
        <v>5089.8184102417117</v>
      </c>
      <c r="G61" s="51">
        <v>5463.6982755326262</v>
      </c>
      <c r="H61" s="51">
        <v>5033.4654246680038</v>
      </c>
      <c r="I61" s="51">
        <v>5247.9037259959878</v>
      </c>
      <c r="J61" s="51">
        <v>5223.5260485334866</v>
      </c>
      <c r="K61" s="51">
        <v>5104.3148705455233</v>
      </c>
      <c r="L61" s="51">
        <v>4990.9445256520485</v>
      </c>
      <c r="M61" s="51">
        <v>4784.84851915544</v>
      </c>
      <c r="N61" s="51">
        <v>4878.1806534823736</v>
      </c>
      <c r="O61" s="51">
        <v>5076.9613690646793</v>
      </c>
      <c r="P61" s="51">
        <v>5152.5430116079106</v>
      </c>
      <c r="Q61" s="51">
        <v>5176.884562520876</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4989.7363857838918</v>
      </c>
      <c r="D64" s="51">
        <v>5083.2747922040689</v>
      </c>
      <c r="E64" s="51">
        <v>5142.1874128212476</v>
      </c>
      <c r="F64" s="51">
        <v>5089.8184102417117</v>
      </c>
      <c r="G64" s="51">
        <v>5463.6982755326262</v>
      </c>
      <c r="H64" s="51">
        <v>5033.4654246680038</v>
      </c>
      <c r="I64" s="51">
        <v>5247.9037259959878</v>
      </c>
      <c r="J64" s="51">
        <v>5223.5260485334866</v>
      </c>
      <c r="K64" s="51">
        <v>5104.3148705455233</v>
      </c>
      <c r="L64" s="51">
        <v>4990.9445256520485</v>
      </c>
      <c r="M64" s="51">
        <v>4784.84851915544</v>
      </c>
      <c r="N64" s="51">
        <v>4878.1806534823736</v>
      </c>
      <c r="O64" s="51">
        <v>5076.9613690646793</v>
      </c>
      <c r="P64" s="51">
        <v>5152.5430116079106</v>
      </c>
      <c r="Q64" s="51">
        <v>5176.884562520876</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4989.7363857838918</v>
      </c>
      <c r="D65" s="51">
        <v>5083.2747922040689</v>
      </c>
      <c r="E65" s="51">
        <v>5142.1874128212476</v>
      </c>
      <c r="F65" s="51">
        <v>5089.8184102417117</v>
      </c>
      <c r="G65" s="51">
        <v>5463.6982755326262</v>
      </c>
      <c r="H65" s="51">
        <v>5033.4654246680038</v>
      </c>
      <c r="I65" s="51">
        <v>5247.9037259959878</v>
      </c>
      <c r="J65" s="51">
        <v>5223.5260485334866</v>
      </c>
      <c r="K65" s="51">
        <v>5104.3148705455233</v>
      </c>
      <c r="L65" s="51">
        <v>4990.9445256520485</v>
      </c>
      <c r="M65" s="51">
        <v>4784.84851915544</v>
      </c>
      <c r="N65" s="51">
        <v>4878.1806534823736</v>
      </c>
      <c r="O65" s="51">
        <v>5076.9613690646793</v>
      </c>
      <c r="P65" s="51">
        <v>5152.5430116079106</v>
      </c>
      <c r="Q65" s="51">
        <v>5176.884562520876</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0.16133807516063281</v>
      </c>
      <c r="D67" s="56">
        <v>0.16002129263284837</v>
      </c>
      <c r="E67" s="56">
        <v>0.15586252340543358</v>
      </c>
      <c r="F67" s="56">
        <v>0.15608724177996969</v>
      </c>
      <c r="G67" s="56">
        <v>0.1499494250103077</v>
      </c>
      <c r="H67" s="56">
        <v>0.20146799256812892</v>
      </c>
      <c r="I67" s="56">
        <v>0.20420301125845619</v>
      </c>
      <c r="J67" s="56">
        <v>0.20256759389843229</v>
      </c>
      <c r="K67" s="56">
        <v>0.20817655246163819</v>
      </c>
      <c r="L67" s="56">
        <v>0.2240658117865782</v>
      </c>
      <c r="M67" s="56">
        <v>0.21538919179503682</v>
      </c>
      <c r="N67" s="56">
        <v>0.21893638211218322</v>
      </c>
      <c r="O67" s="56">
        <v>0.21293385619848137</v>
      </c>
      <c r="P67" s="56">
        <v>0.21055578310542133</v>
      </c>
      <c r="Q67" s="56">
        <v>0.21149015425863291</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83</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8">
        <v>0.16</v>
      </c>
      <c r="J71" s="182">
        <v>0.17799999999999999</v>
      </c>
      <c r="K71" s="182"/>
      <c r="L71" s="182">
        <v>0.187</v>
      </c>
      <c r="M71" s="182"/>
      <c r="N71" s="182">
        <v>0.20050000000000001</v>
      </c>
      <c r="O71" s="182"/>
      <c r="P71" s="182">
        <v>0.2185</v>
      </c>
      <c r="Q71" s="182"/>
      <c r="R71" s="78"/>
      <c r="S71" s="79">
        <v>0.25</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103</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376.58016859193231</v>
      </c>
      <c r="D7" s="51">
        <v>376.68858658597344</v>
      </c>
      <c r="E7" s="51">
        <v>377.05771104490623</v>
      </c>
      <c r="F7" s="51">
        <v>377.92968928076635</v>
      </c>
      <c r="G7" s="51">
        <v>383.25101482166843</v>
      </c>
      <c r="H7" s="51">
        <v>369.28732417601867</v>
      </c>
      <c r="I7" s="51">
        <v>376.87807374239321</v>
      </c>
      <c r="J7" s="51">
        <v>376.65693979419495</v>
      </c>
      <c r="K7" s="51">
        <v>377.4581169585968</v>
      </c>
      <c r="L7" s="51">
        <v>382.11426796258115</v>
      </c>
      <c r="M7" s="51">
        <v>381.76787219822091</v>
      </c>
      <c r="N7" s="51">
        <v>378.47711614240922</v>
      </c>
      <c r="O7" s="51">
        <v>375.3007278727689</v>
      </c>
      <c r="P7" s="51">
        <v>369.25619496836515</v>
      </c>
      <c r="Q7" s="51">
        <v>370.73416001684569</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0.45858412152479217</v>
      </c>
      <c r="D8" s="51">
        <v>0.56648626776591982</v>
      </c>
      <c r="E8" s="51">
        <v>0.63692239100665571</v>
      </c>
      <c r="F8" s="51">
        <v>0.65069368594734034</v>
      </c>
      <c r="G8" s="51">
        <v>0.64488392089423896</v>
      </c>
      <c r="H8" s="51">
        <v>0.49347639164080892</v>
      </c>
      <c r="I8" s="51">
        <v>0.3869303525365434</v>
      </c>
      <c r="J8" s="51">
        <v>0.41272570937231307</v>
      </c>
      <c r="K8" s="51">
        <v>0.42992261392949266</v>
      </c>
      <c r="L8" s="51">
        <v>0.58671792018613111</v>
      </c>
      <c r="M8" s="51">
        <v>0.58671792018613111</v>
      </c>
      <c r="N8" s="51">
        <v>0.44003844013959836</v>
      </c>
      <c r="O8" s="51">
        <v>0.45521217945475695</v>
      </c>
      <c r="P8" s="51">
        <v>0.51590713671539123</v>
      </c>
      <c r="Q8" s="51">
        <v>0.53108087603054976</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1.456749785038693</v>
      </c>
      <c r="J9" s="51">
        <v>34.135855546001721</v>
      </c>
      <c r="K9" s="51">
        <v>36.457437661220979</v>
      </c>
      <c r="L9" s="51">
        <v>50.558899398108345</v>
      </c>
      <c r="M9" s="51">
        <v>51.332760103181428</v>
      </c>
      <c r="N9" s="51">
        <v>43.508168529664658</v>
      </c>
      <c r="O9" s="51">
        <v>45.829750644883916</v>
      </c>
      <c r="P9" s="51">
        <v>43.508168529664658</v>
      </c>
      <c r="Q9" s="51">
        <v>50.300945829750646</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0.25795356835769562</v>
      </c>
      <c r="D10" s="51">
        <v>0.34393809114359414</v>
      </c>
      <c r="E10" s="51">
        <v>31.556319862424765</v>
      </c>
      <c r="F10" s="51">
        <v>37.919174548581253</v>
      </c>
      <c r="G10" s="51">
        <v>41.272570937231293</v>
      </c>
      <c r="H10" s="51">
        <v>42.390369733447976</v>
      </c>
      <c r="I10" s="51">
        <v>52.106620808254512</v>
      </c>
      <c r="J10" s="51">
        <v>58.641444539982807</v>
      </c>
      <c r="K10" s="51">
        <v>62.252794496990539</v>
      </c>
      <c r="L10" s="51">
        <v>58.211521926053315</v>
      </c>
      <c r="M10" s="51">
        <v>78.761822871883055</v>
      </c>
      <c r="N10" s="51">
        <v>94.496990541702488</v>
      </c>
      <c r="O10" s="51">
        <v>97.076526225279451</v>
      </c>
      <c r="P10" s="51">
        <v>92.863284608770414</v>
      </c>
      <c r="Q10" s="51">
        <v>92.003439380911431</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1.4617368873602492</v>
      </c>
      <c r="D11" s="51">
        <v>2.4075666380051914</v>
      </c>
      <c r="E11" s="51">
        <v>2.6925193465176922</v>
      </c>
      <c r="F11" s="51">
        <v>2.8374892519346466</v>
      </c>
      <c r="G11" s="51">
        <v>3.181427343078246</v>
      </c>
      <c r="H11" s="51">
        <v>3.7833190025795647</v>
      </c>
      <c r="I11" s="51">
        <v>4.815133276010318</v>
      </c>
      <c r="J11" s="51">
        <v>11.779879621668119</v>
      </c>
      <c r="K11" s="51">
        <v>18.658641444539985</v>
      </c>
      <c r="L11" s="51">
        <v>20.120378331900277</v>
      </c>
      <c r="M11" s="51">
        <v>43.078245915735188</v>
      </c>
      <c r="N11" s="51">
        <v>48.409286328460873</v>
      </c>
      <c r="O11" s="51">
        <v>51.762682717110877</v>
      </c>
      <c r="P11" s="51">
        <v>52.966466036113495</v>
      </c>
      <c r="Q11" s="51">
        <v>47.721410146173689</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378.75844316917505</v>
      </c>
      <c r="D12" s="53">
        <v>380.0065775828881</v>
      </c>
      <c r="E12" s="53">
        <v>411.94347264485532</v>
      </c>
      <c r="F12" s="53">
        <v>419.33704676722954</v>
      </c>
      <c r="G12" s="53">
        <v>428.34989702287226</v>
      </c>
      <c r="H12" s="53">
        <v>415.95448930368701</v>
      </c>
      <c r="I12" s="53">
        <v>435.64350796423327</v>
      </c>
      <c r="J12" s="53">
        <v>481.62684521121986</v>
      </c>
      <c r="K12" s="53">
        <v>495.25691317527776</v>
      </c>
      <c r="L12" s="53">
        <v>511.59178553882919</v>
      </c>
      <c r="M12" s="53">
        <v>555.52741900920671</v>
      </c>
      <c r="N12" s="53">
        <v>565.33159998237682</v>
      </c>
      <c r="O12" s="53">
        <v>570.42489963949788</v>
      </c>
      <c r="P12" s="53">
        <v>559.11002127962911</v>
      </c>
      <c r="Q12" s="53">
        <v>561.29103624971196</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2458.9853826311264</v>
      </c>
      <c r="D15" s="53">
        <v>2415.0472914875322</v>
      </c>
      <c r="E15" s="53">
        <v>2486.6723989681855</v>
      </c>
      <c r="F15" s="53">
        <v>2546.6036113499567</v>
      </c>
      <c r="G15" s="53">
        <v>2517.7128116938952</v>
      </c>
      <c r="H15" s="53">
        <v>2341.4445399828032</v>
      </c>
      <c r="I15" s="53">
        <v>2450.9888220120379</v>
      </c>
      <c r="J15" s="53">
        <v>2494.840928632846</v>
      </c>
      <c r="K15" s="53">
        <v>2469.5614789337919</v>
      </c>
      <c r="L15" s="53">
        <v>2459.5872742906276</v>
      </c>
      <c r="M15" s="53">
        <v>2429.0627687016336</v>
      </c>
      <c r="N15" s="53">
        <v>2495.2708512467752</v>
      </c>
      <c r="O15" s="53">
        <v>2533.7919174548579</v>
      </c>
      <c r="P15" s="53">
        <v>2619.6904557179705</v>
      </c>
      <c r="Q15" s="53">
        <v>2610.8340498710231</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0.15403037604229336</v>
      </c>
      <c r="D16" s="56">
        <v>0.15734953883608035</v>
      </c>
      <c r="E16" s="56">
        <v>0.16566053204908948</v>
      </c>
      <c r="F16" s="56">
        <v>0.16466522111972448</v>
      </c>
      <c r="G16" s="56">
        <v>0.17013453442081911</v>
      </c>
      <c r="H16" s="56">
        <v>0.17764866184135286</v>
      </c>
      <c r="I16" s="56">
        <v>0.17774193992717183</v>
      </c>
      <c r="J16" s="56">
        <v>0.19304911975896905</v>
      </c>
      <c r="K16" s="56">
        <v>0.20054447617521953</v>
      </c>
      <c r="L16" s="56">
        <v>0.20799903743459477</v>
      </c>
      <c r="M16" s="56">
        <v>0.22870031444520617</v>
      </c>
      <c r="N16" s="56">
        <v>0.22656121667109039</v>
      </c>
      <c r="O16" s="56">
        <v>0.22512697104680879</v>
      </c>
      <c r="P16" s="56">
        <v>0.21342598705097604</v>
      </c>
      <c r="Q16" s="56">
        <v>0.21498533630563005</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0.52244196044711955</v>
      </c>
      <c r="M19" s="51">
        <v>0.52536543422184012</v>
      </c>
      <c r="N19" s="51">
        <v>0.54557179707652625</v>
      </c>
      <c r="O19" s="51">
        <v>0.59028374892519342</v>
      </c>
      <c r="P19" s="51">
        <v>0.6193035253654342</v>
      </c>
      <c r="Q19" s="51">
        <v>0.61083404987102319</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8.3041311933377422</v>
      </c>
      <c r="D20" s="51">
        <v>6.5426488189933716</v>
      </c>
      <c r="E20" s="51">
        <v>6.9797083554848323</v>
      </c>
      <c r="F20" s="51">
        <v>6.9542272538044116</v>
      </c>
      <c r="G20" s="51">
        <v>6.7802590933247284</v>
      </c>
      <c r="H20" s="51">
        <v>6.0032720339435244</v>
      </c>
      <c r="I20" s="51">
        <v>6.7731977159792978</v>
      </c>
      <c r="J20" s="51">
        <v>7.547721410146174</v>
      </c>
      <c r="K20" s="51">
        <v>7.4587016337059326</v>
      </c>
      <c r="L20" s="51">
        <v>9.1427343078245915</v>
      </c>
      <c r="M20" s="51">
        <v>9.6788478073946678</v>
      </c>
      <c r="N20" s="51">
        <v>11.129664660361135</v>
      </c>
      <c r="O20" s="51">
        <v>12.065399828030955</v>
      </c>
      <c r="P20" s="51">
        <v>12.262209802235597</v>
      </c>
      <c r="Q20" s="51">
        <v>12.649355116079105</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1.0727824986608563</v>
      </c>
      <c r="D21" s="51">
        <v>1.0330498135252706</v>
      </c>
      <c r="E21" s="51">
        <v>0.9270959864970364</v>
      </c>
      <c r="F21" s="51">
        <v>0.97413300053291274</v>
      </c>
      <c r="G21" s="51">
        <v>1.054073892659726</v>
      </c>
      <c r="H21" s="51">
        <v>1.1185341761357031</v>
      </c>
      <c r="I21" s="51">
        <v>1.0971702563681367</v>
      </c>
      <c r="J21" s="51">
        <v>1.2089423903697329</v>
      </c>
      <c r="K21" s="51">
        <v>2.012665520206363</v>
      </c>
      <c r="L21" s="51">
        <v>0.9142734307824596</v>
      </c>
      <c r="M21" s="51">
        <v>1.3942390369733442</v>
      </c>
      <c r="N21" s="51">
        <v>1.4621324161650928</v>
      </c>
      <c r="O21" s="51">
        <v>1.6764058469475496</v>
      </c>
      <c r="P21" s="51">
        <v>1.6349613069647448</v>
      </c>
      <c r="Q21" s="51">
        <v>1.7052450558899404</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1</v>
      </c>
      <c r="D22" s="51">
        <v>11.17</v>
      </c>
      <c r="E22" s="51">
        <v>40.17</v>
      </c>
      <c r="F22" s="51">
        <v>59.49</v>
      </c>
      <c r="G22" s="51">
        <v>72.27</v>
      </c>
      <c r="H22" s="51">
        <v>84.45</v>
      </c>
      <c r="I22" s="57">
        <v>96.59</v>
      </c>
      <c r="J22" s="51">
        <v>100.27000000000001</v>
      </c>
      <c r="K22" s="51">
        <v>94.15</v>
      </c>
      <c r="L22" s="51">
        <v>102.11000000000001</v>
      </c>
      <c r="M22" s="51">
        <v>136.10999999999999</v>
      </c>
      <c r="N22" s="51">
        <v>149.37</v>
      </c>
      <c r="O22" s="51">
        <v>141.06</v>
      </c>
      <c r="P22" s="51">
        <v>146.22</v>
      </c>
      <c r="Q22" s="51">
        <v>145.41</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0.67</v>
      </c>
      <c r="L23" s="61">
        <v>0</v>
      </c>
      <c r="M23" s="61">
        <v>0</v>
      </c>
      <c r="N23" s="61">
        <v>0</v>
      </c>
      <c r="O23" s="61">
        <v>0</v>
      </c>
      <c r="P23" s="61">
        <v>0</v>
      </c>
      <c r="Q23" s="61">
        <v>0.35</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100.27000000000001</v>
      </c>
      <c r="K24" s="61">
        <v>93.48</v>
      </c>
      <c r="L24" s="61">
        <v>102.11000000000001</v>
      </c>
      <c r="M24" s="61">
        <v>136.10999999999999</v>
      </c>
      <c r="N24" s="61">
        <v>149.37</v>
      </c>
      <c r="O24" s="61">
        <v>141.06</v>
      </c>
      <c r="P24" s="61">
        <v>146.22</v>
      </c>
      <c r="Q24" s="61">
        <v>145.06</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22.83311048200521</v>
      </c>
      <c r="D29" s="53">
        <v>28.559671861008699</v>
      </c>
      <c r="E29" s="53">
        <v>58.546366875209117</v>
      </c>
      <c r="F29" s="53">
        <v>77.849701135043944</v>
      </c>
      <c r="G29" s="53">
        <v>90.274721625971551</v>
      </c>
      <c r="H29" s="53">
        <v>100.57671426099451</v>
      </c>
      <c r="I29" s="63">
        <v>114.62016454631637</v>
      </c>
      <c r="J29" s="53">
        <v>120.34824591573518</v>
      </c>
      <c r="K29" s="53">
        <v>115.4794196044712</v>
      </c>
      <c r="L29" s="53">
        <v>128.49331900257954</v>
      </c>
      <c r="M29" s="53">
        <v>164.32818572656919</v>
      </c>
      <c r="N29" s="53">
        <v>177.31579595872751</v>
      </c>
      <c r="O29" s="53">
        <v>175.85132416165089</v>
      </c>
      <c r="P29" s="53">
        <v>181.60700343938092</v>
      </c>
      <c r="Q29" s="53">
        <v>182.14280309544282</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1565.6052843986813</v>
      </c>
      <c r="D32" s="53">
        <v>1751.5929347265317</v>
      </c>
      <c r="E32" s="53">
        <v>1793.5442630204727</v>
      </c>
      <c r="F32" s="53">
        <v>1967.9484737745636</v>
      </c>
      <c r="G32" s="53">
        <v>2118.0761964168091</v>
      </c>
      <c r="H32" s="53">
        <v>1896.0201129806944</v>
      </c>
      <c r="I32" s="53">
        <v>2195.7867699187668</v>
      </c>
      <c r="J32" s="53">
        <v>2131.6450835960636</v>
      </c>
      <c r="K32" s="53">
        <v>2093.5629497468235</v>
      </c>
      <c r="L32" s="53">
        <v>2099.5157036400115</v>
      </c>
      <c r="M32" s="53">
        <v>2090.759159262444</v>
      </c>
      <c r="N32" s="53">
        <v>2075.7377558039557</v>
      </c>
      <c r="O32" s="53">
        <v>2283.9120884685199</v>
      </c>
      <c r="P32" s="53">
        <v>2627.5109931212382</v>
      </c>
      <c r="Q32" s="53">
        <v>2616.1562692270941</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1.4584206319139353E-2</v>
      </c>
      <c r="D34" s="56">
        <v>1.6304970918067554E-2</v>
      </c>
      <c r="E34" s="56">
        <v>3.2642833568329296E-2</v>
      </c>
      <c r="F34" s="56">
        <v>3.955881069676926E-2</v>
      </c>
      <c r="G34" s="56">
        <v>4.2621092564418157E-2</v>
      </c>
      <c r="H34" s="56">
        <v>5.3046227501711424E-2</v>
      </c>
      <c r="I34" s="66">
        <v>5.2200043335973258E-2</v>
      </c>
      <c r="J34" s="56">
        <v>5.6457919210785738E-2</v>
      </c>
      <c r="K34" s="56">
        <v>5.5159277450165155E-2</v>
      </c>
      <c r="L34" s="56">
        <v>6.1201408867676346E-2</v>
      </c>
      <c r="M34" s="56">
        <v>7.859737693773354E-2</v>
      </c>
      <c r="N34" s="56">
        <v>8.5423023916646537E-2</v>
      </c>
      <c r="O34" s="56">
        <v>7.6995662420425395E-2</v>
      </c>
      <c r="P34" s="56">
        <v>6.9117504708761934E-2</v>
      </c>
      <c r="Q34" s="56">
        <v>6.9622294829220693E-2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316.18419795547914</v>
      </c>
      <c r="D37" s="51">
        <v>317.32110442342599</v>
      </c>
      <c r="E37" s="51">
        <v>274.41005063533009</v>
      </c>
      <c r="F37" s="51">
        <v>368.30037259959875</v>
      </c>
      <c r="G37" s="51">
        <v>348.40450941052831</v>
      </c>
      <c r="H37" s="51">
        <v>456.02847043087797</v>
      </c>
      <c r="I37" s="57">
        <v>442.98748447501674</v>
      </c>
      <c r="J37" s="51">
        <v>452.49355116079107</v>
      </c>
      <c r="K37" s="51">
        <v>349.59873889366582</v>
      </c>
      <c r="L37" s="51">
        <v>308.76791344224705</v>
      </c>
      <c r="M37" s="51">
        <v>378.0930543613261</v>
      </c>
      <c r="N37" s="51">
        <v>491.42543231107288</v>
      </c>
      <c r="O37" s="51">
        <v>429.1583070602847</v>
      </c>
      <c r="P37" s="51">
        <v>449.35153339065636</v>
      </c>
      <c r="Q37" s="51">
        <v>501.49421992930161</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33.462310117512182</v>
      </c>
      <c r="D38" s="51">
        <v>49.106716346613162</v>
      </c>
      <c r="E38" s="51">
        <v>42.84895385497277</v>
      </c>
      <c r="F38" s="51">
        <v>46.957103276965704</v>
      </c>
      <c r="G38" s="51">
        <v>55.985478169485049</v>
      </c>
      <c r="H38" s="51">
        <v>62.720932454380431</v>
      </c>
      <c r="I38" s="57">
        <v>103.13365816375274</v>
      </c>
      <c r="J38" s="51">
        <v>108.81819050348714</v>
      </c>
      <c r="K38" s="51">
        <v>178.70449985669245</v>
      </c>
      <c r="L38" s="51">
        <v>174.69188879335053</v>
      </c>
      <c r="M38" s="51">
        <v>124.24763542562339</v>
      </c>
      <c r="N38" s="51">
        <v>132.965510652527</v>
      </c>
      <c r="O38" s="51">
        <v>141.56396293111683</v>
      </c>
      <c r="P38" s="51">
        <v>150.09076144071844</v>
      </c>
      <c r="Q38" s="51">
        <v>141.03850195853636</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349.64650807299131</v>
      </c>
      <c r="D40" s="53">
        <v>366.42782077003915</v>
      </c>
      <c r="E40" s="53">
        <v>317.25900449030286</v>
      </c>
      <c r="F40" s="53">
        <v>415.25747587656446</v>
      </c>
      <c r="G40" s="53">
        <v>404.38998758001333</v>
      </c>
      <c r="H40" s="53">
        <v>518.74940288525841</v>
      </c>
      <c r="I40" s="53">
        <v>546.12114263876947</v>
      </c>
      <c r="J40" s="53">
        <v>561.3117416642782</v>
      </c>
      <c r="K40" s="53">
        <v>528.30323875035833</v>
      </c>
      <c r="L40" s="53">
        <v>483.45980223559758</v>
      </c>
      <c r="M40" s="53">
        <v>502.3406897869495</v>
      </c>
      <c r="N40" s="53">
        <v>624.39094296359985</v>
      </c>
      <c r="O40" s="53">
        <v>570.7222699914015</v>
      </c>
      <c r="P40" s="53">
        <v>599.44229483137474</v>
      </c>
      <c r="Q40" s="53">
        <v>642.53272188783797</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6906.7749832807876</v>
      </c>
      <c r="D42" s="53">
        <v>7283.3399732492599</v>
      </c>
      <c r="E42" s="53">
        <v>7127.1059042705647</v>
      </c>
      <c r="F42" s="53">
        <v>6662.8164708130316</v>
      </c>
      <c r="G42" s="53">
        <v>6632.1533390656341</v>
      </c>
      <c r="H42" s="53">
        <v>6343.503009458298</v>
      </c>
      <c r="I42" s="53">
        <v>6914.3522976975264</v>
      </c>
      <c r="J42" s="53">
        <v>6063.1687923951467</v>
      </c>
      <c r="K42" s="53">
        <v>6001.2086080061144</v>
      </c>
      <c r="L42" s="53">
        <v>6139.0225231680524</v>
      </c>
      <c r="M42" s="53">
        <v>5666.3163991592619</v>
      </c>
      <c r="N42" s="53">
        <v>5786.1449078054839</v>
      </c>
      <c r="O42" s="53">
        <v>5777.2507881914589</v>
      </c>
      <c r="P42" s="53">
        <v>6094.0307633514858</v>
      </c>
      <c r="Q42" s="53">
        <v>6062.3424811311734</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5.0623700485303159E-2</v>
      </c>
      <c r="D44" s="56">
        <v>5.0310410075031488E-2</v>
      </c>
      <c r="E44" s="56">
        <v>4.4514422649479801E-2</v>
      </c>
      <c r="F44" s="56">
        <v>6.2324615678014103E-2</v>
      </c>
      <c r="G44" s="56">
        <v>6.0974161317715478E-2</v>
      </c>
      <c r="H44" s="56">
        <v>8.1776488812536546E-2</v>
      </c>
      <c r="I44" s="56">
        <v>7.8983702178529056E-2</v>
      </c>
      <c r="J44" s="56">
        <v>9.257729099811883E-2</v>
      </c>
      <c r="K44" s="56">
        <v>8.80328069325165E-2</v>
      </c>
      <c r="L44" s="56">
        <v>7.8751918633800252E-2</v>
      </c>
      <c r="M44" s="56">
        <v>8.8653836884485332E-2</v>
      </c>
      <c r="N44" s="56">
        <v>0.1079113905566553</v>
      </c>
      <c r="O44" s="56">
        <v>9.8787864836669723E-2</v>
      </c>
      <c r="P44" s="56">
        <v>9.8365485523362245E-2</v>
      </c>
      <c r="Q44" s="56">
        <v>0.10598753268851081</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369.38152947717646</v>
      </c>
      <c r="D47" s="61">
        <v>372.43087895036945</v>
      </c>
      <c r="E47" s="61">
        <v>404.03666830287347</v>
      </c>
      <c r="F47" s="61">
        <v>411.4086865128923</v>
      </c>
      <c r="G47" s="61">
        <v>420.51556403688778</v>
      </c>
      <c r="H47" s="61">
        <v>408.83268309360778</v>
      </c>
      <c r="I47" s="61">
        <v>427.7731399918859</v>
      </c>
      <c r="J47" s="61">
        <v>472.87018141070394</v>
      </c>
      <c r="K47" s="61">
        <v>485.78554602136552</v>
      </c>
      <c r="L47" s="61">
        <v>501.01233583977495</v>
      </c>
      <c r="M47" s="61">
        <v>543.92896673061682</v>
      </c>
      <c r="N47" s="61">
        <v>552.19423110877403</v>
      </c>
      <c r="O47" s="61">
        <v>556.09281021559423</v>
      </c>
      <c r="P47" s="61">
        <v>544.59354664506338</v>
      </c>
      <c r="Q47" s="61">
        <v>546.32560202787192</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349.64650807299131</v>
      </c>
      <c r="D48" s="61">
        <v>366.42782077003915</v>
      </c>
      <c r="E48" s="61">
        <v>317.25900449030286</v>
      </c>
      <c r="F48" s="61">
        <v>415.25747587656446</v>
      </c>
      <c r="G48" s="61">
        <v>404.38998758001333</v>
      </c>
      <c r="H48" s="61">
        <v>518.74940288525841</v>
      </c>
      <c r="I48" s="61">
        <v>546.12114263876947</v>
      </c>
      <c r="J48" s="61">
        <v>561.3117416642782</v>
      </c>
      <c r="K48" s="61">
        <v>528.30323875035833</v>
      </c>
      <c r="L48" s="61">
        <v>483.45980223559758</v>
      </c>
      <c r="M48" s="61">
        <v>502.3406897869495</v>
      </c>
      <c r="N48" s="61">
        <v>624.39094296359985</v>
      </c>
      <c r="O48" s="61">
        <v>570.7222699914015</v>
      </c>
      <c r="P48" s="61">
        <v>599.44229483137474</v>
      </c>
      <c r="Q48" s="61">
        <v>642.53272188783797</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10.376913691998599</v>
      </c>
      <c r="D49" s="61">
        <v>18.745698632518643</v>
      </c>
      <c r="E49" s="61">
        <v>48.07680434198187</v>
      </c>
      <c r="F49" s="61">
        <v>67.41836025433733</v>
      </c>
      <c r="G49" s="61">
        <v>80.104332985984456</v>
      </c>
      <c r="H49" s="61">
        <v>91.571806210079231</v>
      </c>
      <c r="I49" s="61">
        <v>104.46036797234743</v>
      </c>
      <c r="J49" s="61">
        <v>109.02666380051592</v>
      </c>
      <c r="K49" s="61">
        <v>103.6213671539123</v>
      </c>
      <c r="L49" s="61">
        <v>112.68944969905419</v>
      </c>
      <c r="M49" s="61">
        <v>147.70845227858985</v>
      </c>
      <c r="N49" s="61">
        <v>162.50736887360276</v>
      </c>
      <c r="O49" s="61">
        <v>155.39208942390371</v>
      </c>
      <c r="P49" s="61">
        <v>160.73647463456578</v>
      </c>
      <c r="Q49" s="61">
        <v>160.37543422184007</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729.40495124216636</v>
      </c>
      <c r="D50" s="61">
        <v>757.60439835292721</v>
      </c>
      <c r="E50" s="61">
        <v>769.37247713515819</v>
      </c>
      <c r="F50" s="61">
        <v>894.08452264379412</v>
      </c>
      <c r="G50" s="61">
        <v>905.00988460288556</v>
      </c>
      <c r="H50" s="61">
        <v>1019.1538921889454</v>
      </c>
      <c r="I50" s="61">
        <v>1078.3546506030029</v>
      </c>
      <c r="J50" s="61">
        <v>1143.208586875498</v>
      </c>
      <c r="K50" s="61">
        <v>1117.7101519256362</v>
      </c>
      <c r="L50" s="61">
        <v>1097.1615877744266</v>
      </c>
      <c r="M50" s="61">
        <v>1193.9781087961562</v>
      </c>
      <c r="N50" s="61">
        <v>1339.0925429459764</v>
      </c>
      <c r="O50" s="61">
        <v>1282.2071696308994</v>
      </c>
      <c r="P50" s="61">
        <v>1304.7723161110041</v>
      </c>
      <c r="Q50" s="61">
        <v>1349.23375813755</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729.40495124216636</v>
      </c>
      <c r="D51" s="61">
        <v>757.60439835292721</v>
      </c>
      <c r="E51" s="61">
        <v>769.37247713515819</v>
      </c>
      <c r="F51" s="61">
        <v>894.08452264379412</v>
      </c>
      <c r="G51" s="61">
        <v>905.00988460288556</v>
      </c>
      <c r="H51" s="61">
        <v>1019.1538921889454</v>
      </c>
      <c r="I51" s="61">
        <v>1078.3546506030029</v>
      </c>
      <c r="J51" s="61">
        <v>1143.208586875498</v>
      </c>
      <c r="K51" s="61">
        <v>1117.7101519256362</v>
      </c>
      <c r="L51" s="61">
        <v>1097.1615877744266</v>
      </c>
      <c r="M51" s="61">
        <v>1193.9781087961562</v>
      </c>
      <c r="N51" s="61">
        <v>1335.0241858522531</v>
      </c>
      <c r="O51" s="61">
        <v>1282.2071696308994</v>
      </c>
      <c r="P51" s="61">
        <v>1304.7723161110041</v>
      </c>
      <c r="Q51" s="61">
        <v>1349.23375813755</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729.40495124216636</v>
      </c>
      <c r="D58" s="53">
        <v>757.60439835292721</v>
      </c>
      <c r="E58" s="53">
        <v>769.37247713515819</v>
      </c>
      <c r="F58" s="53">
        <v>894.08452264379412</v>
      </c>
      <c r="G58" s="53">
        <v>905.00988460288556</v>
      </c>
      <c r="H58" s="53">
        <v>1019.1538921889454</v>
      </c>
      <c r="I58" s="53">
        <v>1078.3546506030029</v>
      </c>
      <c r="J58" s="53">
        <v>1143.208586875498</v>
      </c>
      <c r="K58" s="53">
        <v>1117.7101519256362</v>
      </c>
      <c r="L58" s="53">
        <v>1097.1615877744266</v>
      </c>
      <c r="M58" s="53">
        <v>1193.9781087961562</v>
      </c>
      <c r="N58" s="53">
        <v>1335.0241858522531</v>
      </c>
      <c r="O58" s="53">
        <v>1282.2071696308994</v>
      </c>
      <c r="P58" s="53">
        <v>1304.7723161110041</v>
      </c>
      <c r="Q58" s="53">
        <v>1349.23375813755</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11413.83770421324</v>
      </c>
      <c r="D61" s="51">
        <v>11912.577805483901</v>
      </c>
      <c r="E61" s="51">
        <v>11685.560608579342</v>
      </c>
      <c r="F61" s="51">
        <v>11513.207588611827</v>
      </c>
      <c r="G61" s="51">
        <v>11718.218146555842</v>
      </c>
      <c r="H61" s="51">
        <v>10878.820020063056</v>
      </c>
      <c r="I61" s="51">
        <v>11851.284325021496</v>
      </c>
      <c r="J61" s="51">
        <v>11048.107274290627</v>
      </c>
      <c r="K61" s="51">
        <v>10692.836395337728</v>
      </c>
      <c r="L61" s="51">
        <v>10827.363057227478</v>
      </c>
      <c r="M61" s="51">
        <v>10193.763458488584</v>
      </c>
      <c r="N61" s="51">
        <v>10363.641400592338</v>
      </c>
      <c r="O61" s="51">
        <v>10659.208371070985</v>
      </c>
      <c r="P61" s="51">
        <v>11380.959657972677</v>
      </c>
      <c r="Q61" s="51">
        <v>11342.277655488677</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11413.83770421324</v>
      </c>
      <c r="D64" s="51">
        <v>11912.577805483901</v>
      </c>
      <c r="E64" s="51">
        <v>11685.560608579342</v>
      </c>
      <c r="F64" s="51">
        <v>11513.207588611827</v>
      </c>
      <c r="G64" s="51">
        <v>11718.218146555842</v>
      </c>
      <c r="H64" s="51">
        <v>10878.820020063056</v>
      </c>
      <c r="I64" s="51">
        <v>11851.284325021496</v>
      </c>
      <c r="J64" s="51">
        <v>11048.107274290627</v>
      </c>
      <c r="K64" s="51">
        <v>10692.836395337728</v>
      </c>
      <c r="L64" s="51">
        <v>10827.363057227478</v>
      </c>
      <c r="M64" s="51">
        <v>10193.763458488584</v>
      </c>
      <c r="N64" s="51">
        <v>10363.641400592338</v>
      </c>
      <c r="O64" s="51">
        <v>10659.208371070985</v>
      </c>
      <c r="P64" s="51">
        <v>11380.959657972677</v>
      </c>
      <c r="Q64" s="51">
        <v>11342.277655488677</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11413.83770421324</v>
      </c>
      <c r="D65" s="51">
        <v>11912.577805483901</v>
      </c>
      <c r="E65" s="51">
        <v>11685.560608579342</v>
      </c>
      <c r="F65" s="51">
        <v>11513.207588611827</v>
      </c>
      <c r="G65" s="51">
        <v>11718.218146555842</v>
      </c>
      <c r="H65" s="51">
        <v>10878.820020063056</v>
      </c>
      <c r="I65" s="51">
        <v>11851.284325021496</v>
      </c>
      <c r="J65" s="51">
        <v>11048.107274290627</v>
      </c>
      <c r="K65" s="51">
        <v>10692.836395337728</v>
      </c>
      <c r="L65" s="51">
        <v>10827.363057227478</v>
      </c>
      <c r="M65" s="51">
        <v>10193.763458488584</v>
      </c>
      <c r="N65" s="51">
        <v>10363.641400592338</v>
      </c>
      <c r="O65" s="51">
        <v>10659.208371070985</v>
      </c>
      <c r="P65" s="51">
        <v>11380.959657972677</v>
      </c>
      <c r="Q65" s="51">
        <v>11342.277655488677</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6.3905320028592824E-2</v>
      </c>
      <c r="D67" s="56">
        <v>6.3597015752893338E-2</v>
      </c>
      <c r="E67" s="56">
        <v>6.5839586384096788E-2</v>
      </c>
      <c r="F67" s="56">
        <v>7.7657291919948426E-2</v>
      </c>
      <c r="G67" s="56">
        <v>7.7231015269064715E-2</v>
      </c>
      <c r="H67" s="56">
        <v>9.3682392971791997E-2</v>
      </c>
      <c r="I67" s="56">
        <v>9.0990530733136135E-2</v>
      </c>
      <c r="J67" s="56">
        <v>0.10347551471877799</v>
      </c>
      <c r="K67" s="56">
        <v>0.10452887434179561</v>
      </c>
      <c r="L67" s="56">
        <v>0.10133229873011874</v>
      </c>
      <c r="M67" s="56">
        <v>0.11712829257401523</v>
      </c>
      <c r="N67" s="56">
        <v>0.12881806058784986</v>
      </c>
      <c r="O67" s="56">
        <v>0.12029103147198066</v>
      </c>
      <c r="P67" s="56">
        <v>0.11464519296463502</v>
      </c>
      <c r="Q67" s="56">
        <v>0.11895615670143977</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8">
        <v>6.7000000000000004E-2</v>
      </c>
      <c r="J71" s="182">
        <v>8.1600000000000006E-2</v>
      </c>
      <c r="K71" s="182"/>
      <c r="L71" s="182">
        <v>8.8900000000000007E-2</v>
      </c>
      <c r="M71" s="182"/>
      <c r="N71" s="182">
        <v>9.9850000000000008E-2</v>
      </c>
      <c r="O71" s="182"/>
      <c r="P71" s="182">
        <v>0.11445000000000001</v>
      </c>
      <c r="Q71" s="182"/>
      <c r="R71" s="78"/>
      <c r="S71" s="79">
        <v>0.14000000000000001</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FAC"/>
  </sheetPr>
  <dimension ref="A1:AA205"/>
  <sheetViews>
    <sheetView zoomScaleNormal="100" workbookViewId="0">
      <pane xSplit="2" ySplit="5" topLeftCell="C6" activePane="bottomRight" state="frozen"/>
      <selection activeCell="D11" sqref="D11"/>
      <selection pane="topRight" activeCell="D11" sqref="D11"/>
      <selection pane="bottomLeft" activeCell="D11" sqref="D11"/>
      <selection pane="bottomRight" activeCell="P10" sqref="P10"/>
    </sheetView>
  </sheetViews>
  <sheetFormatPr defaultRowHeight="12.75" x14ac:dyDescent="0.25"/>
  <cols>
    <col min="1" max="1" width="11.42578125" style="43" customWidth="1"/>
    <col min="2" max="2" width="26.28515625" style="43" customWidth="1"/>
    <col min="3" max="13" width="11.42578125" style="43" customWidth="1"/>
    <col min="14" max="14" width="11.5703125" style="43" customWidth="1"/>
    <col min="15" max="19" width="11.42578125" style="43" customWidth="1"/>
    <col min="20" max="26" width="9.140625" style="43"/>
    <col min="27" max="27" width="11.28515625" style="43" bestFit="1" customWidth="1"/>
    <col min="28" max="16384" width="9.140625" style="43"/>
  </cols>
  <sheetData>
    <row r="1" spans="1:27" ht="12.75" customHeight="1" x14ac:dyDescent="0.25">
      <c r="A1" s="83" t="s">
        <v>71</v>
      </c>
      <c r="H1" s="181" t="s">
        <v>180</v>
      </c>
      <c r="I1" s="181"/>
      <c r="J1" s="181"/>
      <c r="K1" s="181"/>
      <c r="AA1" s="44">
        <v>1</v>
      </c>
    </row>
    <row r="2" spans="1:27" ht="12.75" customHeight="1" x14ac:dyDescent="0.25">
      <c r="H2" s="181"/>
      <c r="I2" s="181"/>
      <c r="J2" s="181"/>
      <c r="K2" s="181"/>
    </row>
    <row r="3" spans="1:27" ht="35.25" customHeight="1" x14ac:dyDescent="0.25">
      <c r="H3" s="155"/>
      <c r="I3" s="155"/>
      <c r="J3" s="155"/>
      <c r="K3" s="155"/>
    </row>
    <row r="4" spans="1:27" s="46" customFormat="1" ht="15" customHeight="1" x14ac:dyDescent="0.25">
      <c r="A4" s="45"/>
      <c r="B4" s="45"/>
      <c r="C4" s="45"/>
      <c r="D4" s="45"/>
      <c r="E4" s="45"/>
      <c r="F4" s="45"/>
      <c r="G4" s="45"/>
      <c r="H4" s="45"/>
      <c r="I4" s="45"/>
      <c r="J4" s="45"/>
      <c r="K4" s="45"/>
      <c r="L4" s="45"/>
      <c r="M4" s="45"/>
      <c r="N4" s="45"/>
      <c r="O4" s="45"/>
      <c r="P4" s="45"/>
      <c r="Q4" s="45"/>
      <c r="R4" s="45"/>
      <c r="S4" s="45"/>
    </row>
    <row r="5" spans="1:27"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row>
    <row r="6" spans="1:27" s="49" customFormat="1" ht="27" customHeight="1" x14ac:dyDescent="0.25">
      <c r="A6" s="50" t="s">
        <v>8</v>
      </c>
    </row>
    <row r="7" spans="1:27" s="46" customFormat="1" ht="15" customHeight="1" x14ac:dyDescent="0.25">
      <c r="A7" s="46" t="s">
        <v>9</v>
      </c>
      <c r="C7" s="51">
        <f>BE!C7+BG!C7+CZ!C7+DK!C7+DE!C7+EE!C7+IE!C7+EL!C7+ES!C7+FR!C7+HR!C7+IT!C7+CY!C7+LV!C7+LT!C7+LU!C7+HU!C7+MT!C7+NL!C7+AT!C7+PL!C7+PT!C7+RO!C7+SI!C7+SK!C7+FI!C7+SE!C7</f>
        <v>29217.719820614679</v>
      </c>
      <c r="D7" s="51">
        <f>BE!D7+BG!D7+CZ!D7+DK!D7+DE!D7+EE!D7+IE!D7+EL!D7+ES!D7+FR!D7+HR!D7+IT!D7+CY!D7+LV!D7+LT!D7+LU!D7+HU!D7+MT!D7+NL!D7+AT!D7+PL!D7+PT!D7+RO!D7+SI!D7+SK!D7+FI!D7+SE!D7</f>
        <v>29320.075669756658</v>
      </c>
      <c r="E7" s="51">
        <f>BE!E7+BG!E7+CZ!E7+DK!E7+DE!E7+EE!E7+IE!E7+EL!E7+ES!E7+FR!E7+HR!E7+IT!E7+CY!E7+LV!E7+LT!E7+LU!E7+HU!E7+MT!E7+NL!E7+AT!E7+PL!E7+PT!E7+RO!E7+SI!E7+SK!E7+FI!E7+SE!E7</f>
        <v>29190.538690870657</v>
      </c>
      <c r="F7" s="51">
        <f>BE!F7+BG!F7+CZ!F7+DK!F7+DE!F7+EE!F7+IE!F7+EL!F7+ES!F7+FR!F7+HR!F7+IT!F7+CY!F7+LV!F7+LT!F7+LU!F7+HU!F7+MT!F7+NL!F7+AT!F7+PL!F7+PT!F7+RO!F7+SI!F7+SK!F7+FI!F7+SE!F7</f>
        <v>29269.263888578818</v>
      </c>
      <c r="G7" s="51">
        <f>BE!G7+BG!G7+CZ!G7+DK!G7+DE!G7+EE!G7+IE!G7+EL!G7+ES!G7+FR!G7+HR!G7+IT!G7+CY!G7+LV!G7+LT!G7+LU!G7+HU!G7+MT!G7+NL!G7+AT!G7+PL!G7+PT!G7+RO!G7+SI!G7+SK!G7+FI!G7+SE!G7</f>
        <v>29252.624796245338</v>
      </c>
      <c r="H7" s="51">
        <f>BE!H7+BG!H7+CZ!H7+DK!H7+DE!H7+EE!H7+IE!H7+EL!H7+ES!H7+FR!H7+HR!H7+IT!H7+CY!H7+LV!H7+LT!H7+LU!H7+HU!H7+MT!H7+NL!H7+AT!H7+PL!H7+PT!H7+RO!H7+SI!H7+SK!H7+FI!H7+SE!H7</f>
        <v>29350.087253352005</v>
      </c>
      <c r="I7" s="51">
        <f>BE!I7+BG!I7+CZ!I7+DK!I7+DE!I7+EE!I7+IE!I7+EL!I7+ES!I7+FR!I7+HR!I7+IT!I7+CY!I7+LV!I7+LT!I7+LU!I7+HU!I7+MT!I7+NL!I7+AT!I7+PL!I7+PT!I7+RO!I7+SI!I7+SK!I7+FI!I7+SE!I7</f>
        <v>29684.164613119792</v>
      </c>
      <c r="J7" s="51">
        <f>BE!J7+BG!J7+CZ!J7+DK!J7+DE!J7+EE!J7+IE!J7+EL!J7+ES!J7+FR!J7+HR!J7+IT!J7+CY!J7+LV!J7+LT!J7+LU!J7+HU!J7+MT!J7+NL!J7+AT!J7+PL!J7+PT!J7+RO!J7+SI!J7+SK!J7+FI!J7+SE!J7</f>
        <v>29682.820228165601</v>
      </c>
      <c r="K7" s="51">
        <f>BE!K7+BG!K7+CZ!K7+DK!K7+DE!K7+EE!K7+IE!K7+EL!K7+ES!K7+FR!K7+HR!K7+IT!K7+CY!K7+LV!K7+LT!K7+LU!K7+HU!K7+MT!K7+NL!K7+AT!K7+PL!K7+PT!K7+RO!K7+SI!K7+SK!K7+FI!K7+SE!K7</f>
        <v>29552.87617816792</v>
      </c>
      <c r="L7" s="51">
        <f>BE!L7+BG!L7+CZ!L7+DK!L7+DE!L7+EE!L7+IE!L7+EL!L7+ES!L7+FR!L7+HR!L7+IT!L7+CY!L7+LV!L7+LT!L7+LU!L7+HU!L7+MT!L7+NL!L7+AT!L7+PL!L7+PT!L7+RO!L7+SI!L7+SK!L7+FI!L7+SE!L7</f>
        <v>29714.7257514144</v>
      </c>
      <c r="M7" s="51">
        <f>BE!M7+BG!M7+CZ!M7+DK!M7+DE!M7+EE!M7+IE!M7+EL!M7+ES!M7+FR!M7+HR!M7+IT!M7+CY!M7+LV!M7+LT!M7+LU!M7+HU!M7+MT!M7+NL!M7+AT!M7+PL!M7+PT!M7+RO!M7+SI!M7+SK!M7+FI!M7+SE!M7</f>
        <v>29642.139174697983</v>
      </c>
      <c r="N7" s="51">
        <f>BE!N7+BG!N7+CZ!N7+DK!N7+DE!N7+EE!N7+IE!N7+EL!N7+ES!N7+FR!N7+HR!N7+IT!N7+CY!N7+LV!N7+LT!N7+LU!N7+HU!N7+MT!N7+NL!N7+AT!N7+PL!N7+PT!N7+RO!N7+SI!N7+SK!N7+FI!N7+SE!N7</f>
        <v>29681.95317140692</v>
      </c>
      <c r="O7" s="51">
        <f>BE!O7+BG!O7+CZ!O7+DK!O7+DE!O7+EE!O7+IE!O7+EL!O7+ES!O7+FR!O7+HR!O7+IT!O7+CY!O7+LV!O7+LT!O7+LU!O7+HU!O7+MT!O7+NL!O7+AT!O7+PL!O7+PT!O7+RO!O7+SI!O7+SK!O7+FI!O7+SE!O7</f>
        <v>29601.075249766662</v>
      </c>
      <c r="P7" s="51">
        <f>BE!P7+BG!P7+CZ!P7+DK!P7+DE!P7+EE!P7+IE!P7+EL!P7+ES!P7+FR!P7+HR!P7+IT!P7+CY!P7+LV!P7+LT!P7+LU!P7+HU!P7+MT!P7+NL!P7+AT!P7+PL!P7+PT!P7+RO!P7+SI!P7+SK!P7+FI!P7+SE!P7</f>
        <v>29460.719130244208</v>
      </c>
      <c r="Q7" s="51">
        <f>BE!Q7+BG!Q7+CZ!Q7+DK!Q7+DE!Q7+EE!Q7+IE!Q7+EL!Q7+ES!Q7+FR!Q7+HR!Q7+IT!Q7+CY!Q7+LV!Q7+LT!Q7+LU!Q7+HU!Q7+MT!Q7+NL!Q7+AT!Q7+PL!Q7+PT!Q7+RO!Q7+SI!Q7+SK!Q7+FI!Q7+SE!Q7</f>
        <v>29640.220418974081</v>
      </c>
      <c r="R7" s="51">
        <f>BE!R7+BG!R7+CZ!R7+DK!R7+DE!R7+EE!R7+IE!R7+EL!R7+ES!R7+FR!R7+HR!R7+IT!R7+CY!R7+LV!R7+LT!R7+LU!R7+HU!R7+MT!R7+NL!R7+AT!R7+PL!R7+PT!R7+RO!R7+SI!R7+SK!R7+FI!R7+SE!R7</f>
        <v>0</v>
      </c>
      <c r="S7" s="51">
        <f>BE!S7+BG!S7+CZ!S7+DK!S7+DE!S7+EE!S7+IE!S7+EL!S7+ES!S7+FR!S7+HR!S7+IT!S7+CY!S7+LV!S7+LT!S7+LU!S7+HU!S7+MT!S7+NL!S7+AT!S7+PL!S7+PT!S7+RO!S7+SI!S7+SK!S7+FI!S7+SE!S7</f>
        <v>0</v>
      </c>
    </row>
    <row r="8" spans="1:27" s="46" customFormat="1" ht="15" customHeight="1" x14ac:dyDescent="0.25">
      <c r="A8" s="46" t="s">
        <v>10</v>
      </c>
      <c r="C8" s="51">
        <f>BE!C8+BG!C8+CZ!C8+DK!C8+DE!C8+EE!C8+IE!C8+EL!C8+ES!C8+FR!C8+HR!C8+IT!C8+CY!C8+LV!C8+LT!C8+LU!C8+HU!C8+MT!C8+NL!C8+AT!C8+PL!C8+PT!C8+RO!C8+SI!C8+SK!C8+FI!C8+SE!C8</f>
        <v>4796.4348529801618</v>
      </c>
      <c r="D8" s="51">
        <f>BE!D8+BG!D8+CZ!D8+DK!D8+DE!D8+EE!D8+IE!D8+EL!D8+ES!D8+FR!D8+HR!D8+IT!D8+CY!D8+LV!D8+LT!D8+LU!D8+HU!D8+MT!D8+NL!D8+AT!D8+PL!D8+PT!D8+RO!D8+SI!D8+SK!D8+FI!D8+SE!D8</f>
        <v>5753.8788355466659</v>
      </c>
      <c r="E8" s="51">
        <f>BE!E8+BG!E8+CZ!E8+DK!E8+DE!E8+EE!E8+IE!E8+EL!E8+ES!E8+FR!E8+HR!E8+IT!E8+CY!E8+LV!E8+LT!E8+LU!E8+HU!E8+MT!E8+NL!E8+AT!E8+PL!E8+PT!E8+RO!E8+SI!E8+SK!E8+FI!E8+SE!E8</f>
        <v>6811.4680505616352</v>
      </c>
      <c r="F8" s="51">
        <f>BE!F8+BG!F8+CZ!F8+DK!F8+DE!F8+EE!F8+IE!F8+EL!F8+ES!F8+FR!F8+HR!F8+IT!F8+CY!F8+LV!F8+LT!F8+LU!F8+HU!F8+MT!F8+NL!F8+AT!F8+PL!F8+PT!F8+RO!F8+SI!F8+SK!F8+FI!F8+SE!F8</f>
        <v>8219.0144139876666</v>
      </c>
      <c r="G8" s="51">
        <f>BE!G8+BG!G8+CZ!G8+DK!G8+DE!G8+EE!G8+IE!G8+EL!G8+ES!G8+FR!G8+HR!G8+IT!G8+CY!G8+LV!G8+LT!G8+LU!G8+HU!G8+MT!G8+NL!G8+AT!G8+PL!G8+PT!G8+RO!G8+SI!G8+SK!G8+FI!G8+SE!G8</f>
        <v>9612.1550344125098</v>
      </c>
      <c r="H8" s="51">
        <f>BE!H8+BG!H8+CZ!H8+DK!H8+DE!H8+EE!H8+IE!H8+EL!H8+ES!H8+FR!H8+HR!H8+IT!H8+CY!H8+LV!H8+LT!H8+LU!H8+HU!H8+MT!H8+NL!H8+AT!H8+PL!H8+PT!H8+RO!H8+SI!H8+SK!H8+FI!H8+SE!H8</f>
        <v>11025.231630956863</v>
      </c>
      <c r="I8" s="51">
        <f>BE!I8+BG!I8+CZ!I8+DK!I8+DE!I8+EE!I8+IE!I8+EL!I8+ES!I8+FR!I8+HR!I8+IT!I8+CY!I8+LV!I8+LT!I8+LU!I8+HU!I8+MT!I8+NL!I8+AT!I8+PL!I8+PT!I8+RO!I8+SI!I8+SK!I8+FI!I8+SE!I8</f>
        <v>12491.993185655094</v>
      </c>
      <c r="J8" s="51">
        <f>BE!J8+BG!J8+CZ!J8+DK!J8+DE!J8+EE!J8+IE!J8+EL!J8+ES!J8+FR!J8+HR!J8+IT!J8+CY!J8+LV!J8+LT!J8+LU!J8+HU!J8+MT!J8+NL!J8+AT!J8+PL!J8+PT!J8+RO!J8+SI!J8+SK!J8+FI!J8+SE!J8</f>
        <v>14009.433523526808</v>
      </c>
      <c r="K8" s="51">
        <f>BE!K8+BG!K8+CZ!K8+DK!K8+DE!K8+EE!K8+IE!K8+EL!K8+ES!K8+FR!K8+HR!K8+IT!K8+CY!K8+LV!K8+LT!K8+LU!K8+HU!K8+MT!K8+NL!K8+AT!K8+PL!K8+PT!K8+RO!K8+SI!K8+SK!K8+FI!K8+SE!K8</f>
        <v>15604.593934316441</v>
      </c>
      <c r="L8" s="51">
        <f>BE!L8+BG!L8+CZ!L8+DK!L8+DE!L8+EE!L8+IE!L8+EL!L8+ES!L8+FR!L8+HR!L8+IT!L8+CY!L8+LV!L8+LT!L8+LU!L8+HU!L8+MT!L8+NL!L8+AT!L8+PL!L8+PT!L8+RO!L8+SI!L8+SK!L8+FI!L8+SE!L8</f>
        <v>17308.210707109105</v>
      </c>
      <c r="M8" s="51">
        <f>BE!M8+BG!M8+CZ!M8+DK!M8+DE!M8+EE!M8+IE!M8+EL!M8+ES!M8+FR!M8+HR!M8+IT!M8+CY!M8+LV!M8+LT!M8+LU!M8+HU!M8+MT!M8+NL!M8+AT!M8+PL!M8+PT!M8+RO!M8+SI!M8+SK!M8+FI!M8+SE!M8</f>
        <v>19010.687118445112</v>
      </c>
      <c r="N8" s="51">
        <f>BE!N8+BG!N8+CZ!N8+DK!N8+DE!N8+EE!N8+IE!N8+EL!N8+ES!N8+FR!N8+HR!N8+IT!N8+CY!N8+LV!N8+LT!N8+LU!N8+HU!N8+MT!N8+NL!N8+AT!N8+PL!N8+PT!N8+RO!N8+SI!N8+SK!N8+FI!N8+SE!N8</f>
        <v>21450.439675238522</v>
      </c>
      <c r="O8" s="51">
        <f>BE!O8+BG!O8+CZ!O8+DK!O8+DE!O8+EE!O8+IE!O8+EL!O8+ES!O8+FR!O8+HR!O8+IT!O8+CY!O8+LV!O8+LT!O8+LU!O8+HU!O8+MT!O8+NL!O8+AT!O8+PL!O8+PT!O8+RO!O8+SI!O8+SK!O8+FI!O8+SE!O8</f>
        <v>23379.387353245533</v>
      </c>
      <c r="P8" s="51">
        <f>BE!P8+BG!P8+CZ!P8+DK!P8+DE!P8+EE!P8+IE!P8+EL!P8+ES!P8+FR!P8+HR!P8+IT!P8+CY!P8+LV!P8+LT!P8+LU!P8+HU!P8+MT!P8+NL!P8+AT!P8+PL!P8+PT!P8+RO!P8+SI!P8+SK!P8+FI!P8+SE!P8</f>
        <v>25705.938898447534</v>
      </c>
      <c r="Q8" s="51">
        <f>BE!Q8+BG!Q8+CZ!Q8+DK!Q8+DE!Q8+EE!Q8+IE!Q8+EL!Q8+ES!Q8+FR!Q8+HR!Q8+IT!Q8+CY!Q8+LV!Q8+LT!Q8+LU!Q8+HU!Q8+MT!Q8+NL!Q8+AT!Q8+PL!Q8+PT!Q8+RO!Q8+SI!Q8+SK!Q8+FI!Q8+SE!Q8</f>
        <v>27528.994450816517</v>
      </c>
      <c r="R8" s="51">
        <f>BE!R8+BG!R8+CZ!R8+DK!R8+DE!R8+EE!R8+IE!R8+EL!R8+ES!R8+FR!R8+HR!R8+IT!R8+CY!R8+LV!R8+LT!R8+LU!R8+HU!R8+MT!R8+NL!R8+AT!R8+PL!R8+PT!R8+RO!R8+SI!R8+SK!R8+FI!R8+SE!R8</f>
        <v>0</v>
      </c>
      <c r="S8" s="51">
        <f>BE!S8+BG!S8+CZ!S8+DK!S8+DE!S8+EE!S8+IE!S8+EL!S8+ES!S8+FR!S8+HR!S8+IT!S8+CY!S8+LV!S8+LT!S8+LU!S8+HU!S8+MT!S8+NL!S8+AT!S8+PL!S8+PT!S8+RO!S8+SI!S8+SK!S8+FI!S8+SE!S8</f>
        <v>0</v>
      </c>
    </row>
    <row r="9" spans="1:27" s="46" customFormat="1" ht="15" customHeight="1" x14ac:dyDescent="0.25">
      <c r="A9" s="46" t="s">
        <v>11</v>
      </c>
      <c r="C9" s="51">
        <f>BE!C9+BG!C9+CZ!C9+DK!C9+DE!C9+EE!C9+IE!C9+EL!C9+ES!C9+FR!C9+HR!C9+IT!C9+CY!C9+LV!C9+LT!C9+LU!C9+HU!C9+MT!C9+NL!C9+AT!C9+PL!C9+PT!C9+RO!C9+SI!C9+SK!C9+FI!C9+SE!C9</f>
        <v>59.407824591573508</v>
      </c>
      <c r="D9" s="51">
        <f>BE!D9+BG!D9+CZ!D9+DK!D9+DE!D9+EE!D9+IE!D9+EL!D9+ES!D9+FR!D9+HR!D9+IT!D9+CY!D9+LV!D9+LT!D9+LU!D9+HU!D9+MT!D9+NL!D9+AT!D9+PL!D9+PT!D9+RO!D9+SI!D9+SK!D9+FI!D9+SE!D9</f>
        <v>125.42459157351675</v>
      </c>
      <c r="E9" s="51">
        <f>BE!E9+BG!E9+CZ!E9+DK!E9+DE!E9+EE!E9+IE!E9+EL!E9+ES!E9+FR!E9+HR!E9+IT!E9+CY!E9+LV!E9+LT!E9+LU!E9+HU!E9+MT!E9+NL!E9+AT!E9+PL!E9+PT!E9+RO!E9+SI!E9+SK!E9+FI!E9+SE!E9</f>
        <v>214.05588993981084</v>
      </c>
      <c r="F9" s="51">
        <f>BE!F9+BG!F9+CZ!F9+DK!F9+DE!F9+EE!F9+IE!F9+EL!F9+ES!F9+FR!F9+HR!F9+IT!F9+CY!F9+LV!F9+LT!F9+LU!F9+HU!F9+MT!F9+NL!F9+AT!F9+PL!F9+PT!F9+RO!F9+SI!F9+SK!F9+FI!F9+SE!F9</f>
        <v>324.55090283748916</v>
      </c>
      <c r="G9" s="51">
        <f>BE!G9+BG!G9+CZ!G9+DK!G9+DE!G9+EE!G9+IE!G9+EL!G9+ES!G9+FR!G9+HR!G9+IT!G9+CY!G9+LV!G9+LT!G9+LU!G9+HU!G9+MT!G9+NL!G9+AT!G9+PL!G9+PT!G9+RO!G9+SI!G9+SK!G9+FI!G9+SE!G9</f>
        <v>639.52029234737756</v>
      </c>
      <c r="H9" s="51">
        <f>BE!H9+BG!H9+CZ!H9+DK!H9+DE!H9+EE!H9+IE!H9+EL!H9+ES!H9+FR!H9+HR!H9+IT!H9+CY!H9+LV!H9+LT!H9+LU!H9+HU!H9+MT!H9+NL!H9+AT!H9+PL!H9+PT!H9+RO!H9+SI!H9+SK!H9+FI!H9+SE!H9</f>
        <v>1212.72407566638</v>
      </c>
      <c r="I9" s="51">
        <f>BE!I9+BG!I9+CZ!I9+DK!I9+DE!I9+EE!I9+IE!I9+EL!I9+ES!I9+FR!I9+HR!I9+IT!I9+CY!I9+LV!I9+LT!I9+LU!I9+HU!I9+MT!I9+NL!I9+AT!I9+PL!I9+PT!I9+RO!I9+SI!I9+SK!I9+FI!I9+SE!I9</f>
        <v>1996.9099742046433</v>
      </c>
      <c r="J9" s="51">
        <f>BE!J9+BG!J9+CZ!J9+DK!J9+DE!J9+EE!J9+IE!J9+EL!J9+ES!J9+FR!J9+HR!J9+IT!J9+CY!J9+LV!J9+LT!J9+LU!J9+HU!J9+MT!J9+NL!J9+AT!J9+PL!J9+PT!J9+RO!J9+SI!J9+SK!J9+FI!J9+SE!J9</f>
        <v>4066.0813413585561</v>
      </c>
      <c r="K9" s="51">
        <f>BE!K9+BG!K9+CZ!K9+DK!K9+DE!K9+EE!K9+IE!K9+EL!K9+ES!K9+FR!K9+HR!K9+IT!K9+CY!K9+LV!K9+LT!K9+LU!K9+HU!K9+MT!K9+NL!K9+AT!K9+PL!K9+PT!K9+RO!K9+SI!K9+SK!K9+FI!K9+SE!K9</f>
        <v>6034.1260533104041</v>
      </c>
      <c r="L9" s="51">
        <f>BE!L9+BG!L9+CZ!L9+DK!L9+DE!L9+EE!L9+IE!L9+EL!L9+ES!L9+FR!L9+HR!L9+IT!L9+CY!L9+LV!L9+LT!L9+LU!L9+HU!L9+MT!L9+NL!L9+AT!L9+PL!L9+PT!L9+RO!L9+SI!L9+SK!L9+FI!L9+SE!L9</f>
        <v>7231.6633705932927</v>
      </c>
      <c r="M9" s="51">
        <f>BE!M9+BG!M9+CZ!M9+DK!M9+DE!M9+EE!M9+IE!M9+EL!M9+ES!M9+FR!M9+HR!M9+IT!M9+CY!M9+LV!M9+LT!M9+LU!M9+HU!M9+MT!M9+NL!M9+AT!M9+PL!M9+PT!M9+RO!M9+SI!M9+SK!M9+FI!M9+SE!M9</f>
        <v>8097.061220980223</v>
      </c>
      <c r="N9" s="51">
        <f>BE!N9+BG!N9+CZ!N9+DK!N9+DE!N9+EE!N9+IE!N9+EL!N9+ES!N9+FR!N9+HR!N9+IT!N9+CY!N9+LV!N9+LT!N9+LU!N9+HU!N9+MT!N9+NL!N9+AT!N9+PL!N9+PT!N9+RO!N9+SI!N9+SK!N9+FI!N9+SE!N9</f>
        <v>8672.2042992261377</v>
      </c>
      <c r="O9" s="51">
        <f>BE!O9+BG!O9+CZ!O9+DK!O9+DE!O9+EE!O9+IE!O9+EL!O9+ES!O9+FR!O9+HR!O9+IT!O9+CY!O9+LV!O9+LT!O9+LU!O9+HU!O9+MT!O9+NL!O9+AT!O9+PL!O9+PT!O9+RO!O9+SI!O9+SK!O9+FI!O9+SE!O9</f>
        <v>8687.3972484952665</v>
      </c>
      <c r="P9" s="51">
        <f>BE!P9+BG!P9+CZ!P9+DK!P9+DE!P9+EE!P9+IE!P9+EL!P9+ES!P9+FR!P9+HR!P9+IT!P9+CY!P9+LV!P9+LT!P9+LU!P9+HU!P9+MT!P9+NL!P9+AT!P9+PL!P9+PT!P9+RO!P9+SI!P9+SK!P9+FI!P9+SE!P9</f>
        <v>9279.9426483233019</v>
      </c>
      <c r="Q9" s="51">
        <f>BE!Q9+BG!Q9+CZ!Q9+DK!Q9+DE!Q9+EE!Q9+IE!Q9+EL!Q9+ES!Q9+FR!Q9+HR!Q9+IT!Q9+CY!Q9+LV!Q9+LT!Q9+LU!Q9+HU!Q9+MT!Q9+NL!Q9+AT!Q9+PL!Q9+PT!Q9+RO!Q9+SI!Q9+SK!Q9+FI!Q9+SE!Q9</f>
        <v>9886.6735167669813</v>
      </c>
      <c r="R9" s="51">
        <f>BE!R9+BG!R9+CZ!R9+DK!R9+DE!R9+EE!R9+IE!R9+EL!R9+ES!R9+FR!R9+HR!R9+IT!R9+CY!R9+LV!R9+LT!R9+LU!R9+HU!R9+MT!R9+NL!R9+AT!R9+PL!R9+PT!R9+RO!R9+SI!R9+SK!R9+FI!R9+SE!R9</f>
        <v>0</v>
      </c>
      <c r="S9" s="51">
        <f>BE!S9+BG!S9+CZ!S9+DK!S9+DE!S9+EE!S9+IE!S9+EL!S9+ES!S9+FR!S9+HR!S9+IT!S9+CY!S9+LV!S9+LT!S9+LU!S9+HU!S9+MT!S9+NL!S9+AT!S9+PL!S9+PT!S9+RO!S9+SI!S9+SK!S9+FI!S9+SE!S9</f>
        <v>0</v>
      </c>
    </row>
    <row r="10" spans="1:27" s="46" customFormat="1" ht="15" customHeight="1" x14ac:dyDescent="0.25">
      <c r="A10" s="46" t="s">
        <v>12</v>
      </c>
      <c r="C10" s="51">
        <f>BE!C10+BG!C10+CZ!C10+DK!C10+DE!C10+EE!C10+IE!C10+EL!C10+ES!C10+FR!C10+HR!C10+IT!C10+CY!C10+LV!C10+LT!C10+LU!C10+HU!C10+MT!C10+NL!C10+AT!C10+PL!C10+PT!C10+RO!C10+SI!C10+SK!C10+FI!C10+SE!C10</f>
        <v>3116.9867583834903</v>
      </c>
      <c r="D10" s="51">
        <f>BE!D10+BG!D10+CZ!D10+DK!D10+DE!D10+EE!D10+IE!D10+EL!D10+ES!D10+FR!D10+HR!D10+IT!D10+CY!D10+LV!D10+LT!D10+LU!D10+HU!D10+MT!D10+NL!D10+AT!D10+PL!D10+PT!D10+RO!D10+SI!D10+SK!D10+FI!D10+SE!D10</f>
        <v>3489.4692175408427</v>
      </c>
      <c r="E10" s="51">
        <f>BE!E10+BG!E10+CZ!E10+DK!E10+DE!E10+EE!E10+IE!E10+EL!E10+ES!E10+FR!E10+HR!E10+IT!E10+CY!E10+LV!E10+LT!E10+LU!E10+HU!E10+MT!E10+NL!E10+AT!E10+PL!E10+PT!E10+RO!E10+SI!E10+SK!E10+FI!E10+SE!E10</f>
        <v>3883.3454858125538</v>
      </c>
      <c r="F10" s="51">
        <f>BE!F10+BG!F10+CZ!F10+DK!F10+DE!F10+EE!F10+IE!F10+EL!F10+ES!F10+FR!F10+HR!F10+IT!F10+CY!F10+LV!F10+LT!F10+LU!F10+HU!F10+MT!F10+NL!F10+AT!F10+PL!F10+PT!F10+RO!F10+SI!F10+SK!F10+FI!F10+SE!F10</f>
        <v>4098.6587274290632</v>
      </c>
      <c r="G10" s="51">
        <f>BE!G10+BG!G10+CZ!G10+DK!G10+DE!G10+EE!G10+IE!G10+EL!G10+ES!G10+FR!G10+HR!G10+IT!G10+CY!G10+LV!G10+LT!G10+LU!G10+HU!G10+MT!G10+NL!G10+AT!G10+PL!G10+PT!G10+RO!G10+SI!G10+SK!G10+FI!G10+SE!G10</f>
        <v>4572.5227858985381</v>
      </c>
      <c r="H10" s="51">
        <f>BE!H10+BG!H10+CZ!H10+DK!H10+DE!H10+EE!H10+IE!H10+EL!H10+ES!H10+FR!H10+HR!H10+IT!H10+CY!H10+LV!H10+LT!H10+LU!H10+HU!H10+MT!H10+NL!H10+AT!H10+PL!H10+PT!H10+RO!H10+SI!H10+SK!H10+FI!H10+SE!H10</f>
        <v>4930.9449699054167</v>
      </c>
      <c r="I10" s="51">
        <f>BE!I10+BG!I10+CZ!I10+DK!I10+DE!I10+EE!I10+IE!I10+EL!I10+ES!I10+FR!I10+HR!I10+IT!I10+CY!I10+LV!I10+LT!I10+LU!I10+HU!I10+MT!I10+NL!I10+AT!I10+PL!I10+PT!I10+RO!I10+SI!I10+SK!I10+FI!I10+SE!I10</f>
        <v>5581.0196044711956</v>
      </c>
      <c r="J10" s="51">
        <f>BE!J10+BG!J10+CZ!J10+DK!J10+DE!J10+EE!J10+IE!J10+EL!J10+ES!J10+FR!J10+HR!J10+IT!J10+CY!J10+LV!J10+LT!J10+LU!J10+HU!J10+MT!J10+NL!J10+AT!J10+PL!J10+PT!J10+RO!J10+SI!J10+SK!J10+FI!J10+SE!J10</f>
        <v>5772.4304385210662</v>
      </c>
      <c r="K10" s="51">
        <f>BE!K10+BG!K10+CZ!K10+DK!K10+DE!K10+EE!K10+IE!K10+EL!K10+ES!K10+FR!K10+HR!K10+IT!K10+CY!K10+LV!K10+LT!K10+LU!K10+HU!K10+MT!K10+NL!K10+AT!K10+PL!K10+PT!K10+RO!K10+SI!K10+SK!K10+FI!K10+SE!K10</f>
        <v>6197.4417884780751</v>
      </c>
      <c r="L10" s="51">
        <f>BE!L10+BG!L10+CZ!L10+DK!L10+DE!L10+EE!L10+IE!L10+EL!L10+ES!L10+FR!L10+HR!L10+IT!L10+CY!L10+LV!L10+LT!L10+LU!L10+HU!L10+MT!L10+NL!L10+AT!L10+PL!L10+PT!L10+RO!L10+SI!L10+SK!L10+FI!L10+SE!L10</f>
        <v>6063.2707652622521</v>
      </c>
      <c r="M10" s="51">
        <f>BE!M10+BG!M10+CZ!M10+DK!M10+DE!M10+EE!M10+IE!M10+EL!M10+ES!M10+FR!M10+HR!M10+IT!M10+CY!M10+LV!M10+LT!M10+LU!M10+HU!M10+MT!M10+NL!M10+AT!M10+PL!M10+PT!M10+RO!M10+SI!M10+SK!M10+FI!M10+SE!M10</f>
        <v>6081.8313843508167</v>
      </c>
      <c r="N10" s="51">
        <f>BE!N10+BG!N10+CZ!N10+DK!N10+DE!N10+EE!N10+IE!N10+EL!N10+ES!N10+FR!N10+HR!N10+IT!N10+CY!N10+LV!N10+LT!N10+LU!N10+HU!N10+MT!N10+NL!N10+AT!N10+PL!N10+PT!N10+RO!N10+SI!N10+SK!N10+FI!N10+SE!N10</f>
        <v>6196.8289767841798</v>
      </c>
      <c r="O10" s="51">
        <f>BE!O10+BG!O10+CZ!O10+DK!O10+DE!O10+EE!O10+IE!O10+EL!O10+ES!O10+FR!O10+HR!O10+IT!O10+CY!O10+LV!O10+LT!O10+LU!O10+HU!O10+MT!O10+NL!O10+AT!O10+PL!O10+PT!O10+RO!O10+SI!O10+SK!O10+FI!O10+SE!O10</f>
        <v>6224.7233018056741</v>
      </c>
      <c r="P10" s="51">
        <f>BE!P10+BG!P10+CZ!P10+DK!P10+DE!P10+EE!P10+IE!P10+EL!P10+ES!P10+FR!P10+HR!P10+IT!P10+CY!P10+LV!P10+LT!P10+LU!P10+HU!P10+MT!P10+NL!P10+AT!P10+PL!P10+PT!P10+RO!P10+SI!P10+SK!P10+FI!P10+SE!P10</f>
        <v>6383.4308684436792</v>
      </c>
      <c r="Q10" s="51">
        <f>BE!Q10+BG!Q10+CZ!Q10+DK!Q10+DE!Q10+EE!Q10+IE!Q10+EL!Q10+ES!Q10+FR!Q10+HR!Q10+IT!Q10+CY!Q10+LV!Q10+LT!Q10+LU!Q10+HU!Q10+MT!Q10+NL!Q10+AT!Q10+PL!Q10+PT!Q10+RO!Q10+SI!Q10+SK!Q10+FI!Q10+SE!Q10</f>
        <v>6531.2041272570923</v>
      </c>
      <c r="R10" s="51">
        <f>BE!R10+BG!R10+CZ!R10+DK!R10+DE!R10+EE!R10+IE!R10+EL!R10+ES!R10+FR!R10+HR!R10+IT!R10+CY!R10+LV!R10+LT!R10+LU!R10+HU!R10+MT!R10+NL!R10+AT!R10+PL!R10+PT!R10+RO!R10+SI!R10+SK!R10+FI!R10+SE!R10</f>
        <v>0</v>
      </c>
      <c r="S10" s="51">
        <f>BE!S10+BG!S10+CZ!S10+DK!S10+DE!S10+EE!S10+IE!S10+EL!S10+ES!S10+FR!S10+HR!S10+IT!S10+CY!S10+LV!S10+LT!S10+LU!S10+HU!S10+MT!S10+NL!S10+AT!S10+PL!S10+PT!S10+RO!S10+SI!S10+SK!S10+FI!S10+SE!S10</f>
        <v>0</v>
      </c>
    </row>
    <row r="11" spans="1:27" s="46" customFormat="1" ht="15" customHeight="1" x14ac:dyDescent="0.25">
      <c r="A11" s="46" t="s">
        <v>13</v>
      </c>
      <c r="C11" s="51">
        <f>BE!C11+BG!C11+CZ!C11+DK!C11+DE!C11+EE!C11+IE!C11+EL!C11+ES!C11+FR!C11+HR!C11+IT!C11+CY!C11+LV!C11+LT!C11+LU!C11+HU!C11+MT!C11+NL!C11+AT!C11+PL!C11+PT!C11+RO!C11+SI!C11+SK!C11+FI!C11+SE!C11</f>
        <v>1936.8173660657369</v>
      </c>
      <c r="D11" s="51">
        <f>BE!D11+BG!D11+CZ!D11+DK!D11+DE!D11+EE!D11+IE!D11+EL!D11+ES!D11+FR!D11+HR!D11+IT!D11+CY!D11+LV!D11+LT!D11+LU!D11+HU!D11+MT!D11+NL!D11+AT!D11+PL!D11+PT!D11+RO!D11+SI!D11+SK!D11+FI!D11+SE!D11</f>
        <v>2263.4993700833297</v>
      </c>
      <c r="E11" s="51">
        <f>BE!E11+BG!E11+CZ!E11+DK!E11+DE!E11+EE!E11+IE!E11+EL!E11+ES!E11+FR!E11+HR!E11+IT!E11+CY!E11+LV!E11+LT!E11+LU!E11+HU!E11+MT!E11+NL!E11+AT!E11+PL!E11+PT!E11+RO!E11+SI!E11+SK!E11+FI!E11+SE!E11</f>
        <v>2649.3875200386119</v>
      </c>
      <c r="F11" s="51">
        <f>BE!F11+BG!F11+CZ!F11+DK!F11+DE!F11+EE!F11+IE!F11+EL!F11+ES!F11+FR!F11+HR!F11+IT!F11+CY!F11+LV!F11+LT!F11+LU!F11+HU!F11+MT!F11+NL!F11+AT!F11+PL!F11+PT!F11+RO!F11+SI!F11+SK!F11+FI!F11+SE!F11</f>
        <v>3183.0989430621753</v>
      </c>
      <c r="G11" s="51">
        <f>BE!G11+BG!G11+CZ!G11+DK!G11+DE!G11+EE!G11+IE!G11+EL!G11+ES!G11+FR!G11+HR!G11+IT!G11+CY!G11+LV!G11+LT!G11+LU!G11+HU!G11+MT!G11+NL!G11+AT!G11+PL!G11+PT!G11+RO!G11+SI!G11+SK!G11+FI!G11+SE!G11</f>
        <v>3533.6735023969777</v>
      </c>
      <c r="H11" s="51">
        <f>BE!H11+BG!H11+CZ!H11+DK!H11+DE!H11+EE!H11+IE!H11+EL!H11+ES!H11+FR!H11+HR!H11+IT!H11+CY!H11+LV!H11+LT!H11+LU!H11+HU!H11+MT!H11+NL!H11+AT!H11+PL!H11+PT!H11+RO!H11+SI!H11+SK!H11+FI!H11+SE!H11</f>
        <v>3944.6592832947777</v>
      </c>
      <c r="I11" s="51">
        <f>BE!I11+BG!I11+CZ!I11+DK!I11+DE!I11+EE!I11+IE!I11+EL!I11+ES!I11+FR!I11+HR!I11+IT!I11+CY!I11+LV!I11+LT!I11+LU!I11+HU!I11+MT!I11+NL!I11+AT!I11+PL!I11+PT!I11+RO!I11+SI!I11+SK!I11+FI!I11+SE!I11</f>
        <v>4525.2892032756363</v>
      </c>
      <c r="J11" s="51">
        <f>BE!J11+BG!J11+CZ!J11+DK!J11+DE!J11+EE!J11+IE!J11+EL!J11+ES!J11+FR!J11+HR!J11+IT!J11+CY!J11+LV!J11+LT!J11+LU!J11+HU!J11+MT!J11+NL!J11+AT!J11+PL!J11+PT!J11+RO!J11+SI!J11+SK!J11+FI!J11+SE!J11</f>
        <v>5014.7080763334725</v>
      </c>
      <c r="K11" s="51">
        <f>BE!K11+BG!K11+CZ!K11+DK!K11+DE!K11+EE!K11+IE!K11+EL!K11+ES!K11+FR!K11+HR!K11+IT!K11+CY!K11+LV!K11+LT!K11+LU!K11+HU!K11+MT!K11+NL!K11+AT!K11+PL!K11+PT!K11+RO!K11+SI!K11+SK!K11+FI!K11+SE!K11</f>
        <v>5742.7451895424583</v>
      </c>
      <c r="L11" s="51">
        <f>BE!L11+BG!L11+CZ!L11+DK!L11+DE!L11+EE!L11+IE!L11+EL!L11+ES!L11+FR!L11+HR!L11+IT!L11+CY!L11+LV!L11+LT!L11+LU!L11+HU!L11+MT!L11+NL!L11+AT!L11+PL!L11+PT!L11+RO!L11+SI!L11+SK!L11+FI!L11+SE!L11</f>
        <v>6420.6597344136453</v>
      </c>
      <c r="M11" s="51">
        <f>BE!M11+BG!M11+CZ!M11+DK!M11+DE!M11+EE!M11+IE!M11+EL!M11+ES!M11+FR!M11+HR!M11+IT!M11+CY!M11+LV!M11+LT!M11+LU!M11+HU!M11+MT!M11+NL!M11+AT!M11+PL!M11+PT!M11+RO!M11+SI!M11+SK!M11+FI!M11+SE!M11</f>
        <v>6902.2846241984525</v>
      </c>
      <c r="N11" s="51">
        <f>BE!N11+BG!N11+CZ!N11+DK!N11+DE!N11+EE!N11+IE!N11+EL!N11+ES!N11+FR!N11+HR!N11+IT!N11+CY!N11+LV!N11+LT!N11+LU!N11+HU!N11+MT!N11+NL!N11+AT!N11+PL!N11+PT!N11+RO!N11+SI!N11+SK!N11+FI!N11+SE!N11</f>
        <v>7260.891510816863</v>
      </c>
      <c r="O11" s="51">
        <f>BE!O11+BG!O11+CZ!O11+DK!O11+DE!O11+EE!O11+IE!O11+EL!O11+ES!O11+FR!O11+HR!O11+IT!O11+CY!O11+LV!O11+LT!O11+LU!O11+HU!O11+MT!O11+NL!O11+AT!O11+PL!O11+PT!O11+RO!O11+SI!O11+SK!O11+FI!O11+SE!O11</f>
        <v>7393.4245806503341</v>
      </c>
      <c r="P11" s="51">
        <f>BE!P11+BG!P11+CZ!P11+DK!P11+DE!P11+EE!P11+IE!P11+EL!P11+ES!P11+FR!P11+HR!P11+IT!P11+CY!P11+LV!P11+LT!P11+LU!P11+HU!P11+MT!P11+NL!P11+AT!P11+PL!P11+PT!P11+RO!P11+SI!P11+SK!P11+FI!P11+SE!P11</f>
        <v>7462.164264575681</v>
      </c>
      <c r="Q11" s="51">
        <f>BE!Q11+BG!Q11+CZ!Q11+DK!Q11+DE!Q11+EE!Q11+IE!Q11+EL!Q11+ES!Q11+FR!Q11+HR!Q11+IT!Q11+CY!Q11+LV!Q11+LT!Q11+LU!Q11+HU!Q11+MT!Q11+NL!Q11+AT!Q11+PL!Q11+PT!Q11+RO!Q11+SI!Q11+SK!Q11+FI!Q11+SE!Q11</f>
        <v>7473.7657154435883</v>
      </c>
      <c r="R11" s="51">
        <f>BE!R11+BG!R11+CZ!R11+DK!R11+DE!R11+EE!R11+IE!R11+EL!R11+ES!R11+FR!R11+HR!R11+IT!R11+CY!R11+LV!R11+LT!R11+LU!R11+HU!R11+MT!R11+NL!R11+AT!R11+PL!R11+PT!R11+RO!R11+SI!R11+SK!R11+FI!R11+SE!R11</f>
        <v>0</v>
      </c>
      <c r="S11" s="51">
        <f>BE!S11+BG!S11+CZ!S11+DK!S11+DE!S11+EE!S11+IE!S11+EL!S11+ES!S11+FR!S11+HR!S11+IT!S11+CY!S11+LV!S11+LT!S11+LU!S11+HU!S11+MT!S11+NL!S11+AT!S11+PL!S11+PT!S11+RO!S11+SI!S11+SK!S11+FI!S11+SE!S11</f>
        <v>0</v>
      </c>
    </row>
    <row r="12" spans="1:27" s="46" customFormat="1" ht="15" customHeight="1" x14ac:dyDescent="0.25">
      <c r="A12" s="52" t="s">
        <v>14</v>
      </c>
      <c r="B12" s="52"/>
      <c r="C12" s="53">
        <f t="shared" ref="C12:D12" si="0">SUM(C7:C11)</f>
        <v>39127.366622635644</v>
      </c>
      <c r="D12" s="53">
        <f t="shared" si="0"/>
        <v>40952.347684501008</v>
      </c>
      <c r="E12" s="53">
        <f t="shared" ref="E12:S12" si="1">SUM(E7:E11)</f>
        <v>42748.795637223266</v>
      </c>
      <c r="F12" s="53">
        <f t="shared" si="1"/>
        <v>45094.586875895213</v>
      </c>
      <c r="G12" s="53">
        <f t="shared" si="1"/>
        <v>47610.496411300745</v>
      </c>
      <c r="H12" s="53">
        <f t="shared" si="1"/>
        <v>50463.647213175449</v>
      </c>
      <c r="I12" s="53">
        <f t="shared" si="1"/>
        <v>54279.37658072637</v>
      </c>
      <c r="J12" s="53">
        <f t="shared" si="1"/>
        <v>58545.4736079055</v>
      </c>
      <c r="K12" s="53">
        <f t="shared" si="1"/>
        <v>63131.783143815308</v>
      </c>
      <c r="L12" s="53">
        <f t="shared" si="1"/>
        <v>66738.53032879268</v>
      </c>
      <c r="M12" s="53">
        <f t="shared" si="1"/>
        <v>69734.003522672589</v>
      </c>
      <c r="N12" s="53">
        <f t="shared" si="1"/>
        <v>73262.317633472616</v>
      </c>
      <c r="O12" s="53">
        <f t="shared" si="1"/>
        <v>75286.007733963474</v>
      </c>
      <c r="P12" s="53">
        <f t="shared" si="1"/>
        <v>78292.195810034405</v>
      </c>
      <c r="Q12" s="53">
        <f t="shared" si="1"/>
        <v>81060.858229258258</v>
      </c>
      <c r="R12" s="53">
        <f t="shared" si="1"/>
        <v>0</v>
      </c>
      <c r="S12" s="53">
        <f t="shared" si="1"/>
        <v>0</v>
      </c>
    </row>
    <row r="13" spans="1:27" s="46" customFormat="1" ht="15" customHeight="1" x14ac:dyDescent="0.25">
      <c r="A13" s="46" t="s">
        <v>15</v>
      </c>
    </row>
    <row r="14" spans="1:27" s="49" customFormat="1" ht="27" customHeight="1" x14ac:dyDescent="0.25">
      <c r="A14" s="50" t="s">
        <v>16</v>
      </c>
    </row>
    <row r="15" spans="1:27" s="46" customFormat="1" ht="15" customHeight="1" x14ac:dyDescent="0.25">
      <c r="A15" s="52" t="s">
        <v>17</v>
      </c>
      <c r="C15" s="53">
        <f>BE!C15+BG!C15+CZ!C15+DK!C15+DE!C15+EE!C15+IE!C15+EL!C15+ES!C15+FR!C15+HR!C15+IT!C15+CY!C15+LV!C15+LT!C15+LU!C15+HU!C15+MT!C15+NL!C15+AT!C15+PL!C15+PT!C15+RO!C15+SI!C15+SK!C15+FI!C15+SE!C15</f>
        <v>246566.36320894241</v>
      </c>
      <c r="D15" s="53">
        <f>BE!D15+BG!D15+CZ!D15+DK!D15+DE!D15+EE!D15+IE!D15+EL!D15+ES!D15+FR!D15+HR!D15+IT!D15+CY!D15+LV!D15+LT!D15+LU!D15+HU!D15+MT!D15+NL!D15+AT!D15+PL!D15+PT!D15+RO!D15+SI!D15+SK!D15+FI!D15+SE!D15</f>
        <v>249645.3278039553</v>
      </c>
      <c r="E15" s="53">
        <f>BE!E15+BG!E15+CZ!E15+DK!E15+DE!E15+EE!E15+IE!E15+EL!E15+ES!E15+FR!E15+HR!E15+IT!E15+CY!E15+LV!E15+LT!E15+LU!E15+HU!E15+MT!E15+NL!E15+AT!E15+PL!E15+PT!E15+RO!E15+SI!E15+SK!E15+FI!E15+SE!E15</f>
        <v>253133.37013585551</v>
      </c>
      <c r="F15" s="53">
        <f>BE!F15+BG!F15+CZ!F15+DK!F15+DE!F15+EE!F15+IE!F15+EL!F15+ES!F15+FR!F15+HR!F15+IT!F15+CY!F15+LV!F15+LT!F15+LU!F15+HU!F15+MT!F15+NL!F15+AT!F15+PL!F15+PT!F15+RO!F15+SI!F15+SK!F15+FI!F15+SE!F15</f>
        <v>255328.54732470331</v>
      </c>
      <c r="G15" s="53">
        <f>BE!G15+BG!G15+CZ!G15+DK!G15+DE!G15+EE!G15+IE!G15+EL!G15+ES!G15+FR!G15+HR!G15+IT!G15+CY!G15+LV!G15+LT!G15+LU!G15+HU!G15+MT!G15+NL!G15+AT!G15+PL!G15+PT!G15+RO!G15+SI!G15+SK!G15+FI!G15+SE!G15</f>
        <v>256580.59309740327</v>
      </c>
      <c r="H15" s="53">
        <f>BE!H15+BG!H15+CZ!H15+DK!H15+DE!H15+EE!H15+IE!H15+EL!H15+ES!H15+FR!H15+HR!H15+IT!H15+CY!H15+LV!H15+LT!H15+LU!H15+HU!H15+MT!H15+NL!H15+AT!H15+PL!H15+PT!H15+RO!H15+SI!H15+SK!H15+FI!H15+SE!H15</f>
        <v>243949.61777328464</v>
      </c>
      <c r="I15" s="53">
        <f>BE!I15+BG!I15+CZ!I15+DK!I15+DE!I15+EE!I15+IE!I15+EL!I15+ES!I15+FR!I15+HR!I15+IT!I15+CY!I15+LV!I15+LT!I15+LU!I15+HU!I15+MT!I15+NL!I15+AT!I15+PL!I15+PT!I15+RO!I15+SI!I15+SK!I15+FI!I15+SE!I15</f>
        <v>254693.17705655194</v>
      </c>
      <c r="J15" s="53">
        <f>BE!J15+BG!J15+CZ!J15+DK!J15+DE!J15+EE!J15+IE!J15+EL!J15+ES!J15+FR!J15+HR!J15+IT!J15+CY!J15+LV!J15+LT!J15+LU!J15+HU!J15+MT!J15+NL!J15+AT!J15+PL!J15+PT!J15+RO!J15+SI!J15+SK!J15+FI!J15+SE!J15</f>
        <v>250864.26252986246</v>
      </c>
      <c r="K15" s="53">
        <f>BE!K15+BG!K15+CZ!K15+DK!K15+DE!K15+EE!K15+IE!K15+EL!K15+ES!K15+FR!K15+HR!K15+IT!K15+CY!K15+LV!K15+LT!K15+LU!K15+HU!K15+MT!K15+NL!K15+AT!K15+PL!K15+PT!K15+RO!K15+SI!K15+SK!K15+FI!K15+SE!K15</f>
        <v>250884.09601599313</v>
      </c>
      <c r="L15" s="53">
        <f>BE!L15+BG!L15+CZ!L15+DK!L15+DE!L15+EE!L15+IE!L15+EL!L15+ES!L15+FR!L15+HR!L15+IT!L15+CY!L15+LV!L15+LT!L15+LU!L15+HU!L15+MT!L15+NL!L15+AT!L15+PL!L15+PT!L15+RO!L15+SI!L15+SK!L15+FI!L15+SE!L15</f>
        <v>248526.06917754942</v>
      </c>
      <c r="M15" s="53">
        <f>BE!M15+BG!M15+CZ!M15+DK!M15+DE!M15+EE!M15+IE!M15+EL!M15+ES!M15+FR!M15+HR!M15+IT!M15+CY!M15+LV!M15+LT!M15+LU!M15+HU!M15+MT!M15+NL!M15+AT!M15+PL!M15+PT!M15+RO!M15+SI!M15+SK!M15+FI!M15+SE!M15</f>
        <v>243156.66368235077</v>
      </c>
      <c r="N15" s="53">
        <f>BE!N15+BG!N15+CZ!N15+DK!N15+DE!N15+EE!N15+IE!N15+EL!N15+ES!N15+FR!N15+HR!N15+IT!N15+CY!N15+LV!N15+LT!N15+LU!N15+HU!N15+MT!N15+NL!N15+AT!N15+PL!N15+PT!N15+RO!N15+SI!N15+SK!N15+FI!N15+SE!N15</f>
        <v>247069.0868086695</v>
      </c>
      <c r="O15" s="53">
        <f>BE!O15+BG!O15+CZ!O15+DK!O15+DE!O15+EE!O15+IE!O15+EL!O15+ES!O15+FR!O15+HR!O15+IT!O15+CY!O15+LV!O15+LT!O15+LU!O15+HU!O15+MT!O15+NL!O15+AT!O15+PL!O15+PT!O15+RO!O15+SI!O15+SK!O15+FI!O15+SE!O15</f>
        <v>249548.14418031223</v>
      </c>
      <c r="P15" s="53">
        <f>BE!P15+BG!P15+CZ!P15+DK!P15+DE!P15+EE!P15+IE!P15+EL!P15+ES!P15+FR!P15+HR!P15+IT!P15+CY!P15+LV!P15+LT!P15+LU!P15+HU!P15+MT!P15+NL!P15+AT!P15+PL!P15+PT!P15+RO!P15+SI!P15+SK!P15+FI!P15+SE!P15</f>
        <v>251726.37229179533</v>
      </c>
      <c r="Q15" s="53">
        <f>BE!Q15+BG!Q15+CZ!Q15+DK!Q15+DE!Q15+EE!Q15+IE!Q15+EL!Q15+ES!Q15+FR!Q15+HR!Q15+IT!Q15+CY!Q15+LV!Q15+LT!Q15+LU!Q15+HU!Q15+MT!Q15+NL!Q15+AT!Q15+PL!Q15+PT!Q15+RO!Q15+SI!Q15+SK!Q15+FI!Q15+SE!Q15</f>
        <v>251731.59588124143</v>
      </c>
      <c r="R15" s="53">
        <f>BE!R15+BG!R15+CZ!R15+DK!R15+DE!R15+EE!R15+IE!R15+EL!R15+ES!R15+FR!R15+HR!R15+IT!R15+CY!R15+LV!R15+LT!R15+LU!R15+HU!R15+MT!R15+NL!R15+AT!R15+PL!R15+PT!R15+RO!R15+SI!R15+SK!R15+FI!R15+SE!R15</f>
        <v>0</v>
      </c>
      <c r="S15" s="53">
        <f>BE!S15+BG!S15+CZ!S15+DK!S15+DE!S15+EE!S15+IE!S15+EL!S15+ES!S15+FR!S15+HR!S15+IT!S15+CY!S15+LV!S15+LT!S15+LU!S15+HU!S15+MT!S15+NL!S15+AT!S15+PL!S15+PT!S15+RO!S15+SI!S15+SK!S15+FI!S15+SE!S15</f>
        <v>0</v>
      </c>
    </row>
    <row r="16" spans="1:27" s="49" customFormat="1" ht="27" customHeight="1" thickBot="1" x14ac:dyDescent="0.3">
      <c r="A16" s="54" t="s">
        <v>18</v>
      </c>
      <c r="B16" s="55"/>
      <c r="C16" s="56">
        <f t="shared" ref="C16:S16" si="2">IF(C15&gt;0,C12/C15,"")</f>
        <v>0.15868898787901084</v>
      </c>
      <c r="D16" s="56">
        <f t="shared" si="2"/>
        <v>0.16404211544732211</v>
      </c>
      <c r="E16" s="56">
        <f t="shared" si="2"/>
        <v>0.16887854657124102</v>
      </c>
      <c r="F16" s="56">
        <f t="shared" si="2"/>
        <v>0.17661396404119306</v>
      </c>
      <c r="G16" s="56">
        <f t="shared" si="2"/>
        <v>0.18555766761840331</v>
      </c>
      <c r="H16" s="56">
        <f t="shared" si="2"/>
        <v>0.20686093986863305</v>
      </c>
      <c r="I16" s="56">
        <f t="shared" si="2"/>
        <v>0.21311672816690416</v>
      </c>
      <c r="J16" s="56">
        <f t="shared" si="2"/>
        <v>0.23337510499701544</v>
      </c>
      <c r="K16" s="56">
        <f t="shared" si="2"/>
        <v>0.25163724662638975</v>
      </c>
      <c r="L16" s="56">
        <f t="shared" si="2"/>
        <v>0.26853734318355965</v>
      </c>
      <c r="M16" s="56">
        <f t="shared" si="2"/>
        <v>0.28678631490753648</v>
      </c>
      <c r="N16" s="56">
        <f t="shared" si="2"/>
        <v>0.2965256341041444</v>
      </c>
      <c r="O16" s="56">
        <f t="shared" si="2"/>
        <v>0.30168931121990311</v>
      </c>
      <c r="P16" s="56">
        <f t="shared" si="2"/>
        <v>0.31102103088062588</v>
      </c>
      <c r="Q16" s="56">
        <f t="shared" si="2"/>
        <v>0.32201304705310041</v>
      </c>
      <c r="R16" s="56" t="str">
        <f t="shared" si="2"/>
        <v/>
      </c>
      <c r="S16" s="56" t="str">
        <f t="shared" si="2"/>
        <v/>
      </c>
    </row>
    <row r="17" spans="1:19" s="46" customFormat="1" ht="22.5" customHeight="1" x14ac:dyDescent="0.25"/>
    <row r="18" spans="1:19" s="49" customFormat="1" ht="27" customHeight="1" x14ac:dyDescent="0.25">
      <c r="A18" s="50" t="s">
        <v>20</v>
      </c>
    </row>
    <row r="19" spans="1:19" s="46" customFormat="1" ht="15" customHeight="1" x14ac:dyDescent="0.25">
      <c r="A19" s="46" t="s">
        <v>21</v>
      </c>
      <c r="C19" s="51">
        <f>BE!C19+BG!C19+CZ!C19+DK!C19+DE!C19+EE!C19+IE!C19+EL!C19+ES!C19+FR!C19+HR!C19+IT!C19+CY!C19+LV!C19+LT!C19+LU!C19+HU!C19+MT!C19+NL!C19+AT!C19+PL!C19+PT!C19+RO!C19+SI!C19+SK!C19+FI!C19+SE!C19</f>
        <v>6.4555170345014927</v>
      </c>
      <c r="D19" s="51">
        <f>BE!D19+BG!D19+CZ!D19+DK!D19+DE!D19+EE!D19+IE!D19+EL!D19+ES!D19+FR!D19+HR!D19+IT!D19+CY!D19+LV!D19+LT!D19+LU!D19+HU!D19+MT!D19+NL!D19+AT!D19+PL!D19+PT!D19+RO!D19+SI!D19+SK!D19+FI!D19+SE!D19</f>
        <v>6.3886507211626284</v>
      </c>
      <c r="E19" s="51">
        <f>BE!E19+BG!E19+CZ!E19+DK!E19+DE!E19+EE!E19+IE!E19+EL!E19+ES!E19+FR!E19+HR!E19+IT!E19+CY!E19+LV!E19+LT!E19+LU!E19+HU!E19+MT!E19+NL!E19+AT!E19+PL!E19+PT!E19+RO!E19+SI!E19+SK!E19+FI!E19+SE!E19</f>
        <v>6.4909931035930377</v>
      </c>
      <c r="F19" s="51">
        <f>BE!F19+BG!F19+CZ!F19+DK!F19+DE!F19+EE!F19+IE!F19+EL!F19+ES!F19+FR!F19+HR!F19+IT!F19+CY!F19+LV!F19+LT!F19+LU!F19+HU!F19+MT!F19+NL!F19+AT!F19+PL!F19+PT!F19+RO!F19+SI!F19+SK!F19+FI!F19+SE!F19</f>
        <v>6.2709169033339931</v>
      </c>
      <c r="G19" s="51">
        <f>BE!G19+BG!G19+CZ!G19+DK!G19+DE!G19+EE!G19+IE!G19+EL!G19+ES!G19+FR!G19+HR!G19+IT!G19+CY!G19+LV!G19+LT!G19+LU!G19+HU!G19+MT!G19+NL!G19+AT!G19+PL!G19+PT!G19+RO!G19+SI!G19+SK!G19+FI!G19+SE!G19</f>
        <v>6.221056931798298</v>
      </c>
      <c r="H19" s="51">
        <f>BE!H19+BG!H19+CZ!H19+DK!H19+DE!H19+EE!H19+IE!H19+EL!H19+ES!H19+FR!H19+HR!H19+IT!H19+CY!H19+LV!H19+LT!H19+LU!H19+HU!H19+MT!H19+NL!H19+AT!H19+PL!H19+PT!H19+RO!H19+SI!H19+SK!H19+FI!H19+SE!H19</f>
        <v>6.7520590121917428</v>
      </c>
      <c r="I19" s="51">
        <f>BE!I19+BG!I19+CZ!I19+DK!I19+DE!I19+EE!I19+IE!I19+EL!I19+ES!I19+FR!I19+HR!I19+IT!I19+CY!I19+LV!I19+LT!I19+LU!I19+HU!I19+MT!I19+NL!I19+AT!I19+PL!I19+PT!I19+RO!I19+SI!I19+SK!I19+FI!I19+SE!I19</f>
        <v>7.8077862485021647</v>
      </c>
      <c r="J19" s="51">
        <f>BE!J19+BG!J19+CZ!J19+DK!J19+DE!J19+EE!J19+IE!J19+EL!J19+ES!J19+FR!J19+HR!J19+IT!J19+CY!J19+LV!J19+LT!J19+LU!J19+HU!J19+MT!J19+NL!J19+AT!J19+PL!J19+PT!J19+RO!J19+SI!J19+SK!J19+FI!J19+SE!J19</f>
        <v>10.303080694903933</v>
      </c>
      <c r="K19" s="51">
        <f>BE!K19+BG!K19+CZ!K19+DK!K19+DE!K19+EE!K19+IE!K19+EL!K19+ES!K19+FR!K19+HR!K19+IT!K19+CY!K19+LV!K19+LT!K19+LU!K19+HU!K19+MT!K19+NL!K19+AT!K19+PL!K19+PT!K19+RO!K19+SI!K19+SK!K19+FI!K19+SE!K19</f>
        <v>10.576912452971534</v>
      </c>
      <c r="L19" s="51">
        <f>BE!L19+BG!L19+CZ!L19+DK!L19+DE!L19+EE!L19+IE!L19+EL!L19+ES!L19+FR!L19+HR!L19+IT!L19+CY!L19+LV!L19+LT!L19+LU!L19+HU!L19+MT!L19+NL!L19+AT!L19+PL!L19+PT!L19+RO!L19+SI!L19+SK!L19+FI!L19+SE!L19</f>
        <v>14.106441528981598</v>
      </c>
      <c r="M19" s="51">
        <f>BE!M19+BG!M19+CZ!M19+DK!M19+DE!M19+EE!M19+IE!M19+EL!M19+ES!M19+FR!M19+HR!M19+IT!M19+CY!M19+LV!M19+LT!M19+LU!M19+HU!M19+MT!M19+NL!M19+AT!M19+PL!M19+PT!M19+RO!M19+SI!M19+SK!M19+FI!M19+SE!M19</f>
        <v>17.053075610844637</v>
      </c>
      <c r="N19" s="51">
        <f>BE!N19+BG!N19+CZ!N19+DK!N19+DE!N19+EE!N19+IE!N19+EL!N19+ES!N19+FR!N19+HR!N19+IT!N19+CY!N19+LV!N19+LT!N19+LU!N19+HU!N19+MT!N19+NL!N19+AT!N19+PL!N19+PT!N19+RO!N19+SI!N19+SK!N19+FI!N19+SE!N19</f>
        <v>21.890015327684978</v>
      </c>
      <c r="O19" s="51">
        <f>BE!O19+BG!O19+CZ!O19+DK!O19+DE!O19+EE!O19+IE!O19+EL!O19+ES!O19+FR!O19+HR!O19+IT!O19+CY!O19+LV!O19+LT!O19+LU!O19+HU!O19+MT!O19+NL!O19+AT!O19+PL!O19+PT!O19+RO!O19+SI!O19+SK!O19+FI!O19+SE!O19</f>
        <v>29.944141495174446</v>
      </c>
      <c r="P19" s="51">
        <f>BE!P19+BG!P19+CZ!P19+DK!P19+DE!P19+EE!P19+IE!P19+EL!P19+ES!P19+FR!P19+HR!P19+IT!P19+CY!P19+LV!P19+LT!P19+LU!P19+HU!P19+MT!P19+NL!P19+AT!P19+PL!P19+PT!P19+RO!P19+SI!P19+SK!P19+FI!P19+SE!P19</f>
        <v>37.777564403494857</v>
      </c>
      <c r="Q19" s="51">
        <f>BE!Q19+BG!Q19+CZ!Q19+DK!Q19+DE!Q19+EE!Q19+IE!Q19+EL!Q19+ES!Q19+FR!Q19+HR!Q19+IT!Q19+CY!Q19+LV!Q19+LT!Q19+LU!Q19+HU!Q19+MT!Q19+NL!Q19+AT!Q19+PL!Q19+PT!Q19+RO!Q19+SI!Q19+SK!Q19+FI!Q19+SE!Q19</f>
        <v>45.912417857998577</v>
      </c>
      <c r="R19" s="51">
        <f>BE!R19+BG!R19+CZ!R19+DK!R19+DE!R19+EE!R19+IE!R19+EL!R19+ES!R19+FR!R19+HR!R19+IT!R19+CY!R19+LV!R19+LT!R19+LU!R19+HU!R19+MT!R19+NL!R19+AT!R19+PL!R19+PT!R19+RO!R19+SI!R19+SK!R19+FI!R19+SE!R19</f>
        <v>0</v>
      </c>
      <c r="S19" s="51">
        <f>BE!S19+BG!S19+CZ!S19+DK!S19+DE!S19+EE!S19+IE!S19+EL!S19+ES!S19+FR!S19+HR!S19+IT!S19+CY!S19+LV!S19+LT!S19+LU!S19+HU!S19+MT!S19+NL!S19+AT!S19+PL!S19+PT!S19+RO!S19+SI!S19+SK!S19+FI!S19+SE!S19</f>
        <v>0</v>
      </c>
    </row>
    <row r="20" spans="1:19" s="46" customFormat="1" ht="15" customHeight="1" x14ac:dyDescent="0.25">
      <c r="A20" s="46" t="s">
        <v>22</v>
      </c>
      <c r="C20" s="51">
        <f>BE!C20+BG!C20+CZ!C20+DK!C20+DE!C20+EE!C20+IE!C20+EL!C20+ES!C20+FR!C20+HR!C20+IT!C20+CY!C20+LV!C20+LT!C20+LU!C20+HU!C20+MT!C20+NL!C20+AT!C20+PL!C20+PT!C20+RO!C20+SI!C20+SK!C20+FI!C20+SE!C20</f>
        <v>805.94916858295824</v>
      </c>
      <c r="D20" s="51">
        <f>BE!D20+BG!D20+CZ!D20+DK!D20+DE!D20+EE!D20+IE!D20+EL!D20+ES!D20+FR!D20+HR!D20+IT!D20+CY!D20+LV!D20+LT!D20+LU!D20+HU!D20+MT!D20+NL!D20+AT!D20+PL!D20+PT!D20+RO!D20+SI!D20+SK!D20+FI!D20+SE!D20</f>
        <v>791.39537149191028</v>
      </c>
      <c r="E20" s="51">
        <f>BE!E20+BG!E20+CZ!E20+DK!E20+DE!E20+EE!E20+IE!E20+EL!E20+ES!E20+FR!E20+HR!E20+IT!E20+CY!E20+LV!E20+LT!E20+LU!E20+HU!E20+MT!E20+NL!E20+AT!E20+PL!E20+PT!E20+RO!E20+SI!E20+SK!E20+FI!E20+SE!E20</f>
        <v>765.64370211612152</v>
      </c>
      <c r="F20" s="51">
        <f>BE!F20+BG!F20+CZ!F20+DK!F20+DE!F20+EE!F20+IE!F20+EL!F20+ES!F20+FR!F20+HR!F20+IT!F20+CY!F20+LV!F20+LT!F20+LU!F20+HU!F20+MT!F20+NL!F20+AT!F20+PL!F20+PT!F20+RO!F20+SI!F20+SK!F20+FI!F20+SE!F20</f>
        <v>796.68962323383801</v>
      </c>
      <c r="G20" s="51">
        <f>BE!G20+BG!G20+CZ!G20+DK!G20+DE!G20+EE!G20+IE!G20+EL!G20+ES!G20+FR!G20+HR!G20+IT!G20+CY!G20+LV!G20+LT!G20+LU!G20+HU!G20+MT!G20+NL!G20+AT!G20+PL!G20+PT!G20+RO!G20+SI!G20+SK!G20+FI!G20+SE!G20</f>
        <v>801.89244090980685</v>
      </c>
      <c r="H20" s="51">
        <f>BE!H20+BG!H20+CZ!H20+DK!H20+DE!H20+EE!H20+IE!H20+EL!H20+ES!H20+FR!H20+HR!H20+IT!H20+CY!H20+LV!H20+LT!H20+LU!H20+HU!H20+MT!H20+NL!H20+AT!H20+PL!H20+PT!H20+RO!H20+SI!H20+SK!H20+FI!H20+SE!H20</f>
        <v>832.9133197627342</v>
      </c>
      <c r="I20" s="51">
        <f>BE!I20+BG!I20+CZ!I20+DK!I20+DE!I20+EE!I20+IE!I20+EL!I20+ES!I20+FR!I20+HR!I20+IT!I20+CY!I20+LV!I20+LT!I20+LU!I20+HU!I20+MT!I20+NL!I20+AT!I20+PL!I20+PT!I20+RO!I20+SI!I20+SK!I20+FI!I20+SE!I20</f>
        <v>891.92560922981238</v>
      </c>
      <c r="J20" s="51">
        <f>BE!J20+BG!J20+CZ!J20+DK!J20+DE!J20+EE!J20+IE!J20+EL!J20+ES!J20+FR!J20+HR!J20+IT!J20+CY!J20+LV!J20+LT!J20+LU!J20+HU!J20+MT!J20+NL!J20+AT!J20+PL!J20+PT!J20+RO!J20+SI!J20+SK!J20+FI!J20+SE!J20</f>
        <v>1008.9202877542958</v>
      </c>
      <c r="K20" s="51">
        <f>BE!K20+BG!K20+CZ!K20+DK!K20+DE!K20+EE!K20+IE!K20+EL!K20+ES!K20+FR!K20+HR!K20+IT!K20+CY!K20+LV!K20+LT!K20+LU!K20+HU!K20+MT!K20+NL!K20+AT!K20+PL!K20+PT!K20+RO!K20+SI!K20+SK!K20+FI!K20+SE!K20</f>
        <v>1026.0025016492311</v>
      </c>
      <c r="L20" s="51">
        <f>BE!L20+BG!L20+CZ!L20+DK!L20+DE!L20+EE!L20+IE!L20+EL!L20+ES!L20+FR!L20+HR!L20+IT!L20+CY!L20+LV!L20+LT!L20+LU!L20+HU!L20+MT!L20+NL!L20+AT!L20+PL!L20+PT!L20+RO!L20+SI!L20+SK!L20+FI!L20+SE!L20</f>
        <v>1124.5996344817354</v>
      </c>
      <c r="M20" s="51">
        <f>BE!M20+BG!M20+CZ!M20+DK!M20+DE!M20+EE!M20+IE!M20+EL!M20+ES!M20+FR!M20+HR!M20+IT!M20+CY!M20+LV!M20+LT!M20+LU!M20+HU!M20+MT!M20+NL!M20+AT!M20+PL!M20+PT!M20+RO!M20+SI!M20+SK!M20+FI!M20+SE!M20</f>
        <v>1178.283837890551</v>
      </c>
      <c r="N20" s="51">
        <f>BE!N20+BG!N20+CZ!N20+DK!N20+DE!N20+EE!N20+IE!N20+EL!N20+ES!N20+FR!N20+HR!N20+IT!N20+CY!N20+LV!N20+LT!N20+LU!N20+HU!N20+MT!N20+NL!N20+AT!N20+PL!N20+PT!N20+RO!N20+SI!N20+SK!N20+FI!N20+SE!N20</f>
        <v>1271.7259066828808</v>
      </c>
      <c r="O20" s="51">
        <f>BE!O20+BG!O20+CZ!O20+DK!O20+DE!O20+EE!O20+IE!O20+EL!O20+ES!O20+FR!O20+HR!O20+IT!O20+CY!O20+LV!O20+LT!O20+LU!O20+HU!O20+MT!O20+NL!O20+AT!O20+PL!O20+PT!O20+RO!O20+SI!O20+SK!O20+FI!O20+SE!O20</f>
        <v>1392.9452398536828</v>
      </c>
      <c r="P20" s="51">
        <f>BE!P20+BG!P20+CZ!P20+DK!P20+DE!P20+EE!P20+IE!P20+EL!P20+ES!P20+FR!P20+HR!P20+IT!P20+CY!P20+LV!P20+LT!P20+LU!P20+HU!P20+MT!P20+NL!P20+AT!P20+PL!P20+PT!P20+RO!P20+SI!P20+SK!P20+FI!P20+SE!P20</f>
        <v>1459.6602969440594</v>
      </c>
      <c r="Q20" s="51">
        <f>BE!Q20+BG!Q20+CZ!Q20+DK!Q20+DE!Q20+EE!Q20+IE!Q20+EL!Q20+ES!Q20+FR!Q20+HR!Q20+IT!Q20+CY!Q20+LV!Q20+LT!Q20+LU!Q20+HU!Q20+MT!Q20+NL!Q20+AT!Q20+PL!Q20+PT!Q20+RO!Q20+SI!Q20+SK!Q20+FI!Q20+SE!Q20</f>
        <v>1497.3404526193126</v>
      </c>
      <c r="R20" s="51">
        <f>BE!R20+BG!R20+CZ!R20+DK!R20+DE!R20+EE!R20+IE!R20+EL!R20+ES!R20+FR!R20+HR!R20+IT!R20+CY!R20+LV!R20+LT!R20+LU!R20+HU!R20+MT!R20+NL!R20+AT!R20+PL!R20+PT!R20+RO!R20+SI!R20+SK!R20+FI!R20+SE!R20</f>
        <v>0</v>
      </c>
      <c r="S20" s="51">
        <f>BE!S20+BG!S20+CZ!S20+DK!S20+DE!S20+EE!S20+IE!S20+EL!S20+ES!S20+FR!S20+HR!S20+IT!S20+CY!S20+LV!S20+LT!S20+LU!S20+HU!S20+MT!S20+NL!S20+AT!S20+PL!S20+PT!S20+RO!S20+SI!S20+SK!S20+FI!S20+SE!S20</f>
        <v>0</v>
      </c>
    </row>
    <row r="21" spans="1:19" s="46" customFormat="1" ht="15" customHeight="1" x14ac:dyDescent="0.25">
      <c r="A21" s="22" t="s">
        <v>23</v>
      </c>
      <c r="C21" s="51">
        <f>BE!C21+BG!C21+CZ!C21+DK!C21+DE!C21+EE!C21+IE!C21+EL!C21+ES!C21+FR!C21+HR!C21+IT!C21+CY!C21+LV!C21+LT!C21+LU!C21+HU!C21+MT!C21+NL!C21+AT!C21+PL!C21+PT!C21+RO!C21+SI!C21+SK!C21+FI!C21+SE!C21</f>
        <v>190.95054115881416</v>
      </c>
      <c r="D21" s="51">
        <f>BE!D21+BG!D21+CZ!D21+DK!D21+DE!D21+EE!D21+IE!D21+EL!D21+ES!D21+FR!D21+HR!D21+IT!D21+CY!D21+LV!D21+LT!D21+LU!D21+HU!D21+MT!D21+NL!D21+AT!D21+PL!D21+PT!D21+RO!D21+SI!D21+SK!D21+FI!D21+SE!D21</f>
        <v>198.16986730732097</v>
      </c>
      <c r="E21" s="51">
        <f>BE!E21+BG!E21+CZ!E21+DK!E21+DE!E21+EE!E21+IE!E21+EL!E21+ES!E21+FR!E21+HR!E21+IT!E21+CY!E21+LV!E21+LT!E21+LU!E21+HU!E21+MT!E21+NL!E21+AT!E21+PL!E21+PT!E21+RO!E21+SI!E21+SK!E21+FI!E21+SE!E21</f>
        <v>197.78393832651639</v>
      </c>
      <c r="F21" s="51">
        <f>BE!F21+BG!F21+CZ!F21+DK!F21+DE!F21+EE!F21+IE!F21+EL!F21+ES!F21+FR!F21+HR!F21+IT!F21+CY!F21+LV!F21+LT!F21+LU!F21+HU!F21+MT!F21+NL!F21+AT!F21+PL!F21+PT!F21+RO!F21+SI!F21+SK!F21+FI!F21+SE!F21</f>
        <v>182.4866957214798</v>
      </c>
      <c r="G21" s="51">
        <f>BE!G21+BG!G21+CZ!G21+DK!G21+DE!G21+EE!G21+IE!G21+EL!G21+ES!G21+FR!G21+HR!G21+IT!G21+CY!G21+LV!G21+LT!G21+LU!G21+HU!G21+MT!G21+NL!G21+AT!G21+PL!G21+PT!G21+RO!G21+SI!G21+SK!G21+FI!G21+SE!G21</f>
        <v>181.98103403588749</v>
      </c>
      <c r="H21" s="51">
        <f>BE!H21+BG!H21+CZ!H21+DK!H21+DE!H21+EE!H21+IE!H21+EL!H21+ES!H21+FR!H21+HR!H21+IT!H21+CY!H21+LV!H21+LT!H21+LU!H21+HU!H21+MT!H21+NL!H21+AT!H21+PL!H21+PT!H21+RO!H21+SI!H21+SK!H21+FI!H21+SE!H21</f>
        <v>175.67112491692646</v>
      </c>
      <c r="I21" s="51">
        <f>BE!I21+BG!I21+CZ!I21+DK!I21+DE!I21+EE!I21+IE!I21+EL!I21+ES!I21+FR!I21+HR!I21+IT!I21+CY!I21+LV!I21+LT!I21+LU!I21+HU!I21+MT!I21+NL!I21+AT!I21+PL!I21+PT!I21+RO!I21+SI!I21+SK!I21+FI!I21+SE!I21</f>
        <v>169.79561828850399</v>
      </c>
      <c r="J21" s="51">
        <f>BE!J21+BG!J21+CZ!J21+DK!J21+DE!J21+EE!J21+IE!J21+EL!J21+ES!J21+FR!J21+HR!J21+IT!J21+CY!J21+LV!J21+LT!J21+LU!J21+HU!J21+MT!J21+NL!J21+AT!J21+PL!J21+PT!J21+RO!J21+SI!J21+SK!J21+FI!J21+SE!J21</f>
        <v>200.98084203395837</v>
      </c>
      <c r="K21" s="51">
        <f>BE!K21+BG!K21+CZ!K21+DK!K21+DE!K21+EE!K21+IE!K21+EL!K21+ES!K21+FR!K21+HR!K21+IT!K21+CY!K21+LV!K21+LT!K21+LU!K21+HU!K21+MT!K21+NL!K21+AT!K21+PL!K21+PT!K21+RO!K21+SI!K21+SK!K21+FI!K21+SE!K21</f>
        <v>198.08493238387115</v>
      </c>
      <c r="L21" s="51">
        <f>BE!L21+BG!L21+CZ!L21+DK!L21+DE!L21+EE!L21+IE!L21+EL!L21+ES!L21+FR!L21+HR!L21+IT!L21+CY!L21+LV!L21+LT!L21+LU!L21+HU!L21+MT!L21+NL!L21+AT!L21+PL!L21+PT!L21+RO!L21+SI!L21+SK!L21+FI!L21+SE!L21</f>
        <v>216.48466340045621</v>
      </c>
      <c r="M21" s="51">
        <f>BE!M21+BG!M21+CZ!M21+DK!M21+DE!M21+EE!M21+IE!M21+EL!M21+ES!M21+FR!M21+HR!M21+IT!M21+CY!M21+LV!M21+LT!M21+LU!M21+HU!M21+MT!M21+NL!M21+AT!M21+PL!M21+PT!M21+RO!M21+SI!M21+SK!M21+FI!M21+SE!M21</f>
        <v>231.29352225200182</v>
      </c>
      <c r="N21" s="51">
        <f>BE!N21+BG!N21+CZ!N21+DK!N21+DE!N21+EE!N21+IE!N21+EL!N21+ES!N21+FR!N21+HR!N21+IT!N21+CY!N21+LV!N21+LT!N21+LU!N21+HU!N21+MT!N21+NL!N21+AT!N21+PL!N21+PT!N21+RO!N21+SI!N21+SK!N21+FI!N21+SE!N21</f>
        <v>266.90799283342665</v>
      </c>
      <c r="O21" s="51">
        <f>BE!O21+BG!O21+CZ!O21+DK!O21+DE!O21+EE!O21+IE!O21+EL!O21+ES!O21+FR!O21+HR!O21+IT!O21+CY!O21+LV!O21+LT!O21+LU!O21+HU!O21+MT!O21+NL!O21+AT!O21+PL!O21+PT!O21+RO!O21+SI!O21+SK!O21+FI!O21+SE!O21</f>
        <v>280.56779087746747</v>
      </c>
      <c r="P21" s="51">
        <f>BE!P21+BG!P21+CZ!P21+DK!P21+DE!P21+EE!P21+IE!P21+EL!P21+ES!P21+FR!P21+HR!P21+IT!P21+CY!P21+LV!P21+LT!P21+LU!P21+HU!P21+MT!P21+NL!P21+AT!P21+PL!P21+PT!P21+RO!P21+SI!P21+SK!P21+FI!P21+SE!P21</f>
        <v>287.73759668010416</v>
      </c>
      <c r="Q21" s="51">
        <f>BE!Q21+BG!Q21+CZ!Q21+DK!Q21+DE!Q21+EE!Q21+IE!Q21+EL!Q21+ES!Q21+FR!Q21+HR!Q21+IT!Q21+CY!Q21+LV!Q21+LT!Q21+LU!Q21+HU!Q21+MT!Q21+NL!Q21+AT!Q21+PL!Q21+PT!Q21+RO!Q21+SI!Q21+SK!Q21+FI!Q21+SE!Q21</f>
        <v>290.8803170649843</v>
      </c>
      <c r="R21" s="51">
        <f>BE!R21+BG!R21+CZ!R21+DK!R21+DE!R21+EE!R21+IE!R21+EL!R21+ES!R21+FR!R21+HR!R21+IT!R21+CY!R21+LV!R21+LT!R21+LU!R21+HU!R21+MT!R21+NL!R21+AT!R21+PL!R21+PT!R21+RO!R21+SI!R21+SK!R21+FI!R21+SE!R21</f>
        <v>0</v>
      </c>
      <c r="S21" s="51">
        <f>BE!S21+BG!S21+CZ!S21+DK!S21+DE!S21+EE!S21+IE!S21+EL!S21+ES!S21+FR!S21+HR!S21+IT!S21+CY!S21+LV!S21+LT!S21+LU!S21+HU!S21+MT!S21+NL!S21+AT!S21+PL!S21+PT!S21+RO!S21+SI!S21+SK!S21+FI!S21+SE!S21</f>
        <v>0</v>
      </c>
    </row>
    <row r="22" spans="1:19" s="46" customFormat="1" ht="15" customHeight="1" x14ac:dyDescent="0.25">
      <c r="A22" s="46" t="s">
        <v>24</v>
      </c>
      <c r="C22" s="51">
        <f>BE!C22+BG!C22+CZ!C22+DK!C22+DE!C22+EE!C22+IE!C22+EL!C22+ES!C22+FR!C22+HR!C22+IT!C22+CY!C22+LV!C22+LT!C22+LU!C22+HU!C22+MT!C22+NL!C22+AT!C22+PL!C22+PT!C22+RO!C22+SI!C22+SK!C22+FI!C22+SE!C22</f>
        <v>1847.249786759425</v>
      </c>
      <c r="D22" s="51">
        <f>BE!D22+BG!D22+CZ!D22+DK!D22+DE!D22+EE!D22+IE!D22+EL!D22+ES!D22+FR!D22+HR!D22+IT!D22+CY!D22+LV!D22+LT!D22+LU!D22+HU!D22+MT!D22+NL!D22+AT!D22+PL!D22+PT!D22+RO!D22+SI!D22+SK!D22+FI!D22+SE!D22</f>
        <v>3164.3295407546384</v>
      </c>
      <c r="E22" s="51">
        <f>BE!E22+BG!E22+CZ!E22+DK!E22+DE!E22+EE!E22+IE!E22+EL!E22+ES!E22+FR!E22+HR!E22+IT!E22+CY!E22+LV!E22+LT!E22+LU!E22+HU!E22+MT!E22+NL!E22+AT!E22+PL!E22+PT!E22+RO!E22+SI!E22+SK!E22+FI!E22+SE!E22</f>
        <v>5214.4972326488169</v>
      </c>
      <c r="F22" s="51">
        <f>BE!F22+BG!F22+CZ!F22+DK!F22+DE!F22+EE!F22+IE!F22+EL!F22+ES!F22+FR!F22+HR!F22+IT!F22+CY!F22+LV!F22+LT!F22+LU!F22+HU!F22+MT!F22+NL!F22+AT!F22+PL!F22+PT!F22+RO!F22+SI!F22+SK!F22+FI!F22+SE!F22</f>
        <v>7229.4028100260548</v>
      </c>
      <c r="G22" s="51">
        <f>BE!G22+BG!G22+CZ!G22+DK!G22+DE!G22+EE!G22+IE!G22+EL!G22+ES!G22+FR!G22+HR!G22+IT!G22+CY!G22+LV!G22+LT!G22+LU!G22+HU!G22+MT!G22+NL!G22+AT!G22+PL!G22+PT!G22+RO!G22+SI!G22+SK!G22+FI!G22+SE!G22</f>
        <v>8951.3565872710587</v>
      </c>
      <c r="H22" s="51">
        <f>BE!H22+BG!H22+CZ!H22+DK!H22+DE!H22+EE!H22+IE!H22+EL!H22+ES!H22+FR!H22+HR!H22+IT!H22+CY!H22+LV!H22+LT!H22+LU!H22+HU!H22+MT!H22+NL!H22+AT!H22+PL!H22+PT!H22+RO!H22+SI!H22+SK!H22+FI!H22+SE!H22</f>
        <v>10466.678479876189</v>
      </c>
      <c r="I22" s="57">
        <f>BE!I22+BG!I22+CZ!I22+DK!I22+DE!I22+EE!I22+IE!I22+EL!I22+ES!I22+FR!I22+HR!I22+IT!I22+CY!I22+LV!I22+LT!I22+LU!I22+HU!I22+MT!I22+NL!I22+AT!I22+PL!I22+PT!I22+RO!I22+SI!I22+SK!I22+FI!I22+SE!I22</f>
        <v>11924.285353188099</v>
      </c>
      <c r="J22" s="51">
        <f>BE!J22+BG!J22+CZ!J22+DK!J22+DE!J22+EE!J22+IE!J22+EL!J22+ES!J22+FR!J22+HR!J22+IT!J22+CY!J22+LV!J22+LT!J22+LU!J22+HU!J22+MT!J22+NL!J22+AT!J22+PL!J22+PT!J22+RO!J22+SI!J22+SK!J22+FI!J22+SE!J22</f>
        <v>7361.4475094050977</v>
      </c>
      <c r="K22" s="51">
        <f>BE!K22+BG!K22+CZ!K22+DK!K22+DE!K22+EE!K22+IE!K22+EL!K22+ES!K22+FR!K22+HR!K22+IT!K22+CY!K22+LV!K22+LT!K22+LU!K22+HU!K22+MT!K22+NL!K22+AT!K22+PL!K22+PT!K22+RO!K22+SI!K22+SK!K22+FI!K22+SE!K22</f>
        <v>10594.470471672943</v>
      </c>
      <c r="L22" s="51">
        <f>BE!L22+BG!L22+CZ!L22+DK!L22+DE!L22+EE!L22+IE!L22+EL!L22+ES!L22+FR!L22+HR!L22+IT!L22+CY!L22+LV!L22+LT!L22+LU!L22+HU!L22+MT!L22+NL!L22+AT!L22+PL!L22+PT!L22+RO!L22+SI!L22+SK!L22+FI!L22+SE!L22</f>
        <v>10712.244347887288</v>
      </c>
      <c r="M22" s="51">
        <f>BE!M22+BG!M22+CZ!M22+DK!M22+DE!M22+EE!M22+IE!M22+EL!M22+ES!M22+FR!M22+HR!M22+IT!M22+CY!M22+LV!M22+LT!M22+LU!M22+HU!M22+MT!M22+NL!M22+AT!M22+PL!M22+PT!M22+RO!M22+SI!M22+SK!M22+FI!M22+SE!M22</f>
        <v>11744.025548527703</v>
      </c>
      <c r="N22" s="51">
        <f>BE!N22+BG!N22+CZ!N22+DK!N22+DE!N22+EE!N22+IE!N22+EL!N22+ES!N22+FR!N22+HR!N22+IT!N22+CY!N22+LV!N22+LT!N22+LU!N22+HU!N22+MT!N22+NL!N22+AT!N22+PL!N22+PT!N22+RO!N22+SI!N22+SK!N22+FI!N22+SE!N22</f>
        <v>11888.34765063393</v>
      </c>
      <c r="O22" s="51">
        <f>BE!O22+BG!O22+CZ!O22+DK!O22+DE!O22+EE!O22+IE!O22+EL!O22+ES!O22+FR!O22+HR!O22+IT!O22+CY!O22+LV!O22+LT!O22+LU!O22+HU!O22+MT!O22+NL!O22+AT!O22+PL!O22+PT!O22+RO!O22+SI!O22+SK!O22+FI!O22+SE!O22</f>
        <v>12558.642282726596</v>
      </c>
      <c r="P22" s="51">
        <f>BE!P22+BG!P22+CZ!P22+DK!P22+DE!P22+EE!P22+IE!P22+EL!P22+ES!P22+FR!P22+HR!P22+IT!P22+CY!P22+LV!P22+LT!P22+LU!P22+HU!P22+MT!P22+NL!P22+AT!P22+PL!P22+PT!P22+RO!P22+SI!P22+SK!P22+FI!P22+SE!P22</f>
        <v>13809.747512339065</v>
      </c>
      <c r="Q22" s="51">
        <f>BE!Q22+BG!Q22+CZ!Q22+DK!Q22+DE!Q22+EE!Q22+IE!Q22+EL!Q22+ES!Q22+FR!Q22+HR!Q22+IT!Q22+CY!Q22+LV!Q22+LT!Q22+LU!Q22+HU!Q22+MT!Q22+NL!Q22+AT!Q22+PL!Q22+PT!Q22+RO!Q22+SI!Q22+SK!Q22+FI!Q22+SE!Q22</f>
        <v>15286.418577337263</v>
      </c>
      <c r="R22" s="51">
        <f>BE!R22+BG!R22+CZ!R22+DK!R22+DE!R22+EE!R22+IE!R22+EL!R22+ES!R22+FR!R22+HR!R22+IT!R22+CY!R22+LV!R22+LT!R22+LU!R22+HU!R22+MT!R22+NL!R22+AT!R22+PL!R22+PT!R22+RO!R22+SI!R22+SK!R22+FI!R22+SE!R22</f>
        <v>0</v>
      </c>
      <c r="S22" s="51">
        <f>BE!S22+BG!S22+CZ!S22+DK!S22+DE!S22+EE!S22+IE!S22+EL!S22+ES!S22+FR!S22+HR!S22+IT!S22+CY!S22+LV!S22+LT!S22+LU!S22+HU!S22+MT!S22+NL!S22+AT!S22+PL!S22+PT!S22+RO!S22+SI!S22+SK!S22+FI!S22+SE!S22</f>
        <v>0</v>
      </c>
    </row>
    <row r="23" spans="1:19" s="62" customFormat="1" ht="15" customHeight="1" x14ac:dyDescent="0.25">
      <c r="A23" s="24"/>
      <c r="B23" s="58" t="s">
        <v>25</v>
      </c>
      <c r="C23" s="59" t="s">
        <v>26</v>
      </c>
      <c r="D23" s="59" t="s">
        <v>26</v>
      </c>
      <c r="E23" s="59" t="s">
        <v>26</v>
      </c>
      <c r="F23" s="59" t="s">
        <v>26</v>
      </c>
      <c r="G23" s="59" t="s">
        <v>26</v>
      </c>
      <c r="H23" s="59" t="s">
        <v>26</v>
      </c>
      <c r="I23" s="60" t="s">
        <v>26</v>
      </c>
      <c r="J23" s="51">
        <f>BE!J23+BG!J23+CZ!J23+DK!J23+DE!J23+EE!J23+IE!J23+EL!J23+ES!J23+FR!J23+HR!J23+IT!J23+CY!J23+LV!J23+LT!J23+LU!J23+HU!J23+MT!J23+NL!J23+AT!J23+PL!J23+PT!J23+RO!J23+SI!J23+SK!J23+FI!J23+SE!J23</f>
        <v>584.30683775665545</v>
      </c>
      <c r="K23" s="51">
        <f>BE!K23+BG!K23+CZ!K23+DK!K23+DE!K23+EE!K23+IE!K23+EL!K23+ES!K23+FR!K23+HR!K23+IT!K23+CY!K23+LV!K23+LT!K23+LU!K23+HU!K23+MT!K23+NL!K23+AT!K23+PL!K23+PT!K23+RO!K23+SI!K23+SK!K23+FI!K23+SE!K23</f>
        <v>1288.8509168471978</v>
      </c>
      <c r="L23" s="51">
        <f>BE!L23+BG!L23+CZ!L23+DK!L23+DE!L23+EE!L23+IE!L23+EL!L23+ES!L23+FR!L23+HR!L23+IT!L23+CY!L23+LV!L23+LT!L23+LU!L23+HU!L23+MT!L23+NL!L23+AT!L23+PL!L23+PT!L23+RO!L23+SI!L23+SK!L23+FI!L23+SE!L23</f>
        <v>1505.6810965914744</v>
      </c>
      <c r="M23" s="51">
        <f>BE!M23+BG!M23+CZ!M23+DK!M23+DE!M23+EE!M23+IE!M23+EL!M23+ES!M23+FR!M23+HR!M23+IT!M23+CY!M23+LV!M23+LT!M23+LU!M23+HU!M23+MT!M23+NL!M23+AT!M23+PL!M23+PT!M23+RO!M23+SI!M23+SK!M23+FI!M23+SE!M23</f>
        <v>1726.1289556488168</v>
      </c>
      <c r="N23" s="51">
        <f>BE!N23+BG!N23+CZ!N23+DK!N23+DE!N23+EE!N23+IE!N23+EL!N23+ES!N23+FR!N23+HR!N23+IT!N23+CY!N23+LV!N23+LT!N23+LU!N23+HU!N23+MT!N23+NL!N23+AT!N23+PL!N23+PT!N23+RO!N23+SI!N23+SK!N23+FI!N23+SE!N23</f>
        <v>2152.9253427833264</v>
      </c>
      <c r="O23" s="51">
        <f>BE!O23+BG!O23+CZ!O23+DK!O23+DE!O23+EE!O23+IE!O23+EL!O23+ES!O23+FR!O23+HR!O23+IT!O23+CY!O23+LV!O23+LT!O23+LU!O23+HU!O23+MT!O23+NL!O23+AT!O23+PL!O23+PT!O23+RO!O23+SI!O23+SK!O23+FI!O23+SE!O23</f>
        <v>2544.7380289824946</v>
      </c>
      <c r="P23" s="51">
        <f>BE!P23+BG!P23+CZ!P23+DK!P23+DE!P23+EE!P23+IE!P23+EL!P23+ES!P23+FR!P23+HR!P23+IT!P23+CY!P23+LV!P23+LT!P23+LU!P23+HU!P23+MT!P23+NL!P23+AT!P23+PL!P23+PT!P23+RO!P23+SI!P23+SK!P23+FI!P23+SE!P23</f>
        <v>2319.1281337732917</v>
      </c>
      <c r="Q23" s="51">
        <f>BE!Q23+BG!Q23+CZ!Q23+DK!Q23+DE!Q23+EE!Q23+IE!Q23+EL!Q23+ES!Q23+FR!Q23+HR!Q23+IT!Q23+CY!Q23+LV!Q23+LT!Q23+LU!Q23+HU!Q23+MT!Q23+NL!Q23+AT!Q23+PL!Q23+PT!Q23+RO!Q23+SI!Q23+SK!Q23+FI!Q23+SE!Q23</f>
        <v>2922.8165715550135</v>
      </c>
      <c r="R23" s="51">
        <f>BE!R23+BG!R23+CZ!R23+DK!R23+DE!R23+EE!R23+IE!R23+EL!R23+ES!R23+FR!R23+HR!R23+IT!R23+CY!R23+LV!R23+LT!R23+LU!R23+HU!R23+MT!R23+NL!R23+AT!R23+PL!R23+PT!R23+RO!R23+SI!R23+SK!R23+FI!R23+SE!R23</f>
        <v>0</v>
      </c>
      <c r="S23" s="51">
        <f>BE!S23+BG!S23+CZ!S23+DK!S23+DE!S23+EE!S23+IE!S23+EL!S23+ES!S23+FR!S23+HR!S23+IT!S23+CY!S23+LV!S23+LT!S23+LU!S23+HU!S23+MT!S23+NL!S23+AT!S23+PL!S23+PT!S23+RO!S23+SI!S23+SK!S23+FI!S23+SE!S23</f>
        <v>0</v>
      </c>
    </row>
    <row r="24" spans="1:19" s="62" customFormat="1" ht="15" customHeight="1" x14ac:dyDescent="0.25">
      <c r="B24" s="28" t="s">
        <v>27</v>
      </c>
      <c r="C24" s="59" t="s">
        <v>26</v>
      </c>
      <c r="D24" s="59" t="s">
        <v>26</v>
      </c>
      <c r="E24" s="59" t="s">
        <v>26</v>
      </c>
      <c r="F24" s="59" t="s">
        <v>26</v>
      </c>
      <c r="G24" s="59" t="s">
        <v>26</v>
      </c>
      <c r="H24" s="59" t="s">
        <v>26</v>
      </c>
      <c r="I24" s="60" t="s">
        <v>26</v>
      </c>
      <c r="J24" s="51">
        <f>BE!J24+BG!J24+CZ!J24+DK!J24+DE!J24+EE!J24+IE!J24+EL!J24+ES!J24+FR!J24+HR!J24+IT!J24+CY!J24+LV!J24+LT!J24+LU!J24+HU!J24+MT!J24+NL!J24+AT!J24+PL!J24+PT!J24+RO!J24+SI!J24+SK!J24+FI!J24+SE!J24</f>
        <v>6716.6675640327712</v>
      </c>
      <c r="K24" s="51">
        <f>BE!K24+BG!K24+CZ!K24+DK!K24+DE!K24+EE!K24+IE!K24+EL!K24+ES!K24+FR!K24+HR!K24+IT!K24+CY!K24+LV!K24+LT!K24+LU!K24+HU!K24+MT!K24+NL!K24+AT!K24+PL!K24+PT!K24+RO!K24+SI!K24+SK!K24+FI!K24+SE!K24</f>
        <v>9181.0094902172859</v>
      </c>
      <c r="L24" s="51">
        <f>BE!L24+BG!L24+CZ!L24+DK!L24+DE!L24+EE!L24+IE!L24+EL!L24+ES!L24+FR!L24+HR!L24+IT!L24+CY!L24+LV!L24+LT!L24+LU!L24+HU!L24+MT!L24+NL!L24+AT!L24+PL!L24+PT!L24+RO!L24+SI!L24+SK!L24+FI!L24+SE!L24</f>
        <v>8953.1517363196945</v>
      </c>
      <c r="M24" s="51">
        <f>BE!M24+BG!M24+CZ!M24+DK!M24+DE!M24+EE!M24+IE!M24+EL!M24+ES!M24+FR!M24+HR!M24+IT!M24+CY!M24+LV!M24+LT!M24+LU!M24+HU!M24+MT!M24+NL!M24+AT!M24+PL!M24+PT!M24+RO!M24+SI!M24+SK!M24+FI!M24+SE!M24</f>
        <v>9552.5995986641847</v>
      </c>
      <c r="N24" s="51">
        <f>BE!N24+BG!N24+CZ!N24+DK!N24+DE!N24+EE!N24+IE!N24+EL!N24+ES!N24+FR!N24+HR!N24+IT!N24+CY!N24+LV!N24+LT!N24+LU!N24+HU!N24+MT!N24+NL!N24+AT!N24+PL!N24+PT!N24+RO!N24+SI!N24+SK!N24+FI!N24+SE!N24</f>
        <v>9410.6497305711291</v>
      </c>
      <c r="O24" s="51">
        <f>BE!O24+BG!O24+CZ!O24+DK!O24+DE!O24+EE!O24+IE!O24+EL!O24+ES!O24+FR!O24+HR!O24+IT!O24+CY!O24+LV!O24+LT!O24+LU!O24+HU!O24+MT!O24+NL!O24+AT!O24+PL!O24+PT!O24+RO!O24+SI!O24+SK!O24+FI!O24+SE!O24</f>
        <v>9518.2538507760746</v>
      </c>
      <c r="P24" s="51">
        <f>BE!P24+BG!P24+CZ!P24+DK!P24+DE!P24+EE!P24+IE!P24+EL!P24+ES!P24+FR!P24+HR!P24+IT!P24+CY!P24+LV!P24+LT!P24+LU!P24+HU!P24+MT!P24+NL!P24+AT!P24+PL!P24+PT!P24+RO!P24+SI!P24+SK!P24+FI!P24+SE!P24</f>
        <v>10038.878949533</v>
      </c>
      <c r="Q24" s="51">
        <f>BE!Q24+BG!Q24+CZ!Q24+DK!Q24+DE!Q24+EE!Q24+IE!Q24+EL!Q24+ES!Q24+FR!Q24+HR!Q24+IT!Q24+CY!Q24+LV!Q24+LT!Q24+LU!Q24+HU!Q24+MT!Q24+NL!Q24+AT!Q24+PL!Q24+PT!Q24+RO!Q24+SI!Q24+SK!Q24+FI!Q24+SE!Q24</f>
        <v>10830.610612361372</v>
      </c>
      <c r="R24" s="51">
        <f>BE!R24+BG!R24+CZ!R24+DK!R24+DE!R24+EE!R24+IE!R24+EL!R24+ES!R24+FR!R24+HR!R24+IT!R24+CY!R24+LV!R24+LT!R24+LU!R24+HU!R24+MT!R24+NL!R24+AT!R24+PL!R24+PT!R24+RO!R24+SI!R24+SK!R24+FI!R24+SE!R24</f>
        <v>0</v>
      </c>
      <c r="S24" s="51">
        <f>BE!S24+BG!S24+CZ!S24+DK!S24+DE!S24+EE!S24+IE!S24+EL!S24+ES!S24+FR!S24+HR!S24+IT!S24+CY!S24+LV!S24+LT!S24+LU!S24+HU!S24+MT!S24+NL!S24+AT!S24+PL!S24+PT!S24+RO!S24+SI!S24+SK!S24+FI!S24+SE!S24</f>
        <v>0</v>
      </c>
    </row>
    <row r="25" spans="1:19" s="62" customFormat="1" ht="15" customHeight="1" x14ac:dyDescent="0.25">
      <c r="B25" s="28" t="s">
        <v>28</v>
      </c>
      <c r="C25" s="59" t="s">
        <v>26</v>
      </c>
      <c r="D25" s="59" t="s">
        <v>26</v>
      </c>
      <c r="E25" s="59" t="s">
        <v>26</v>
      </c>
      <c r="F25" s="59" t="s">
        <v>26</v>
      </c>
      <c r="G25" s="59" t="s">
        <v>26</v>
      </c>
      <c r="H25" s="59" t="s">
        <v>26</v>
      </c>
      <c r="I25" s="60" t="s">
        <v>26</v>
      </c>
      <c r="J25" s="51">
        <f>BE!J25+BG!J25+CZ!J25+DK!J25+DE!J25+EE!J25+IE!J25+EL!J25+ES!J25+FR!J25+HR!J25+IT!J25+CY!J25+LV!J25+LT!J25+LU!J25+HU!J25+MT!J25+NL!J25+AT!J25+PL!J25+PT!J25+RO!J25+SI!J25+SK!J25+FI!J25+SE!J25</f>
        <v>1.5279940665979486</v>
      </c>
      <c r="K25" s="51">
        <f>BE!K25+BG!K25+CZ!K25+DK!K25+DE!K25+EE!K25+IE!K25+EL!K25+ES!K25+FR!K25+HR!K25+IT!K25+CY!K25+LV!K25+LT!K25+LU!K25+HU!K25+MT!K25+NL!K25+AT!K25+PL!K25+PT!K25+RO!K25+SI!K25+SK!K25+FI!K25+SE!K25</f>
        <v>0.91528625395824603</v>
      </c>
      <c r="L25" s="51">
        <f>BE!L25+BG!L25+CZ!L25+DK!L25+DE!L25+EE!L25+IE!L25+EL!L25+ES!L25+FR!L25+HR!L25+IT!L25+CY!L25+LV!L25+LT!L25+LU!L25+HU!L25+MT!L25+NL!L25+AT!L25+PL!L25+PT!L25+RO!L25+SI!L25+SK!L25+FI!L25+SE!L25</f>
        <v>0.79359503722794345</v>
      </c>
      <c r="M25" s="51">
        <f>BE!M25+BG!M25+CZ!M25+DK!M25+DE!M25+EE!M25+IE!M25+EL!M25+ES!M25+FR!M25+HR!M25+IT!M25+CY!M25+LV!M25+LT!M25+LU!M25+HU!M25+MT!M25+NL!M25+AT!M25+PL!M25+PT!M25+RO!M25+SI!M25+SK!M25+FI!M25+SE!M25</f>
        <v>0.69790600388213686</v>
      </c>
      <c r="N25" s="51">
        <f>BE!N25+BG!N25+CZ!N25+DK!N25+DE!N25+EE!N25+IE!N25+EL!N25+ES!N25+FR!N25+HR!N25+IT!N25+CY!N25+LV!N25+LT!N25+LU!N25+HU!N25+MT!N25+NL!N25+AT!N25+PL!N25+PT!N25+RO!N25+SI!N25+SK!N25+FI!N25+SE!N25</f>
        <v>1.9416875806303295</v>
      </c>
      <c r="O25" s="51">
        <f>BE!O25+BG!O25+CZ!O25+DK!O25+DE!O25+EE!O25+IE!O25+EL!O25+ES!O25+FR!O25+HR!O25+IT!O25+CY!O25+LV!O25+LT!O25+LU!O25+HU!O25+MT!O25+NL!O25+AT!O25+PL!O25+PT!O25+RO!O25+SI!O25+SK!O25+FI!O25+SE!O25</f>
        <v>1.1661230969822818</v>
      </c>
      <c r="P25" s="51">
        <f>BE!P25+BG!P25+CZ!P25+DK!P25+DE!P25+EE!P25+IE!P25+EL!P25+ES!P25+FR!P25+HR!P25+IT!P25+CY!P25+LV!P25+LT!P25+LU!P25+HU!P25+MT!P25+NL!P25+AT!P25+PL!P25+PT!P25+RO!P25+SI!P25+SK!P25+FI!P25+SE!P25</f>
        <v>1.3419501051350033</v>
      </c>
      <c r="Q25" s="51">
        <f>BE!Q25+BG!Q25+CZ!Q25+DK!Q25+DE!Q25+EE!Q25+IE!Q25+EL!Q25+ES!Q25+FR!Q25+HR!Q25+IT!Q25+CY!Q25+LV!Q25+LT!Q25+LU!Q25+HU!Q25+MT!Q25+NL!Q25+AT!Q25+PL!Q25+PT!Q25+RO!Q25+SI!Q25+SK!Q25+FI!Q25+SE!Q25</f>
        <v>1.2806930903787919</v>
      </c>
      <c r="R25" s="51">
        <f>BE!R25+BG!R25+CZ!R25+DK!R25+DE!R25+EE!R25+IE!R25+EL!R25+ES!R25+FR!R25+HR!R25+IT!R25+CY!R25+LV!R25+LT!R25+LU!R25+HU!R25+MT!R25+NL!R25+AT!R25+PL!R25+PT!R25+RO!R25+SI!R25+SK!R25+FI!R25+SE!R25</f>
        <v>0</v>
      </c>
      <c r="S25" s="51">
        <f>BE!S25+BG!S25+CZ!S25+DK!S25+DE!S25+EE!S25+IE!S25+EL!S25+ES!S25+FR!S25+HR!S25+IT!S25+CY!S25+LV!S25+LT!S25+LU!S25+HU!S25+MT!S25+NL!S25+AT!S25+PL!S25+PT!S25+RO!S25+SI!S25+SK!S25+FI!S25+SE!S25</f>
        <v>0</v>
      </c>
    </row>
    <row r="26" spans="1:19" s="62" customFormat="1" ht="15" customHeight="1" x14ac:dyDescent="0.25">
      <c r="B26" s="28" t="s">
        <v>29</v>
      </c>
      <c r="C26" s="59" t="s">
        <v>26</v>
      </c>
      <c r="D26" s="59" t="s">
        <v>26</v>
      </c>
      <c r="E26" s="59" t="s">
        <v>26</v>
      </c>
      <c r="F26" s="59" t="s">
        <v>26</v>
      </c>
      <c r="G26" s="59" t="s">
        <v>26</v>
      </c>
      <c r="H26" s="59" t="s">
        <v>26</v>
      </c>
      <c r="I26" s="60" t="s">
        <v>26</v>
      </c>
      <c r="J26" s="51">
        <f>BE!J26+BG!J26+CZ!J26+DK!J26+DE!J26+EE!J26+IE!J26+EL!J26+ES!J26+FR!J26+HR!J26+IT!J26+CY!J26+LV!J26+LT!J26+LU!J26+HU!J26+MT!J26+NL!J26+AT!J26+PL!J26+PT!J26+RO!J26+SI!J26+SK!J26+FI!J26+SE!J26</f>
        <v>58.945113549073049</v>
      </c>
      <c r="K26" s="51">
        <f>BE!K26+BG!K26+CZ!K26+DK!K26+DE!K26+EE!K26+IE!K26+EL!K26+ES!K26+FR!K26+HR!K26+IT!K26+CY!K26+LV!K26+LT!K26+LU!K26+HU!K26+MT!K26+NL!K26+AT!K26+PL!K26+PT!K26+RO!K26+SI!K26+SK!K26+FI!K26+SE!K26</f>
        <v>123.69477835449806</v>
      </c>
      <c r="L26" s="51">
        <f>BE!L26+BG!L26+CZ!L26+DK!L26+DE!L26+EE!L26+IE!L26+EL!L26+ES!L26+FR!L26+HR!L26+IT!L26+CY!L26+LV!L26+LT!L26+LU!L26+HU!L26+MT!L26+NL!L26+AT!L26+PL!L26+PT!L26+RO!L26+SI!L26+SK!L26+FI!L26+SE!L26</f>
        <v>252.61791993889472</v>
      </c>
      <c r="M26" s="51">
        <f>BE!M26+BG!M26+CZ!M26+DK!M26+DE!M26+EE!M26+IE!M26+EL!M26+ES!M26+FR!M26+HR!M26+IT!M26+CY!M26+LV!M26+LT!M26+LU!M26+HU!M26+MT!M26+NL!M26+AT!M26+PL!M26+PT!M26+RO!M26+SI!M26+SK!M26+FI!M26+SE!M26</f>
        <v>464.59908821082144</v>
      </c>
      <c r="N26" s="51">
        <f>BE!N26+BG!N26+CZ!N26+DK!N26+DE!N26+EE!N26+IE!N26+EL!N26+ES!N26+FR!N26+HR!N26+IT!N26+CY!N26+LV!N26+LT!N26+LU!N26+HU!N26+MT!N26+NL!N26+AT!N26+PL!N26+PT!N26+RO!N26+SI!N26+SK!N26+FI!N26+SE!N26</f>
        <v>322.83088969884307</v>
      </c>
      <c r="O26" s="51">
        <f>BE!O26+BG!O26+CZ!O26+DK!O26+DE!O26+EE!O26+IE!O26+EL!O26+ES!O26+FR!O26+HR!O26+IT!O26+CY!O26+LV!O26+LT!O26+LU!O26+HU!O26+MT!O26+NL!O26+AT!O26+PL!O26+PT!O26+RO!O26+SI!O26+SK!O26+FI!O26+SE!O26</f>
        <v>494.48427987104617</v>
      </c>
      <c r="P26" s="51">
        <f>BE!P26+BG!P26+CZ!P26+DK!P26+DE!P26+EE!P26+IE!P26+EL!P26+ES!P26+FR!P26+HR!P26+IT!P26+CY!P26+LV!P26+LT!P26+LU!P26+HU!P26+MT!P26+NL!P26+AT!P26+PL!P26+PT!P26+RO!P26+SI!P26+SK!P26+FI!P26+SE!P26</f>
        <v>1450.3984789276415</v>
      </c>
      <c r="Q26" s="51">
        <f>BE!Q26+BG!Q26+CZ!Q26+DK!Q26+DE!Q26+EE!Q26+IE!Q26+EL!Q26+ES!Q26+FR!Q26+HR!Q26+IT!Q26+CY!Q26+LV!Q26+LT!Q26+LU!Q26+HU!Q26+MT!Q26+NL!Q26+AT!Q26+PL!Q26+PT!Q26+RO!Q26+SI!Q26+SK!Q26+FI!Q26+SE!Q26</f>
        <v>1531.7107003304939</v>
      </c>
      <c r="R26" s="51">
        <f>BE!R26+BG!R26+CZ!R26+DK!R26+DE!R26+EE!R26+IE!R26+EL!R26+ES!R26+FR!R26+HR!R26+IT!R26+CY!R26+LV!R26+LT!R26+LU!R26+HU!R26+MT!R26+NL!R26+AT!R26+PL!R26+PT!R26+RO!R26+SI!R26+SK!R26+FI!R26+SE!R26</f>
        <v>0</v>
      </c>
      <c r="S26" s="51">
        <f>BE!S26+BG!S26+CZ!S26+DK!S26+DE!S26+EE!S26+IE!S26+EL!S26+ES!S26+FR!S26+HR!S26+IT!S26+CY!S26+LV!S26+LT!S26+LU!S26+HU!S26+MT!S26+NL!S26+AT!S26+PL!S26+PT!S26+RO!S26+SI!S26+SK!S26+FI!S26+SE!S26</f>
        <v>0</v>
      </c>
    </row>
    <row r="27" spans="1:19" s="46" customFormat="1" ht="15" customHeight="1" x14ac:dyDescent="0.25">
      <c r="A27" s="46" t="s">
        <v>30</v>
      </c>
      <c r="C27" s="102">
        <f>BE!C27+BG!C27+CZ!C27+DK!C27+DE!C27+EE!C27+IE!C27+EL!C27+ES!C27+FR!C27+HR!C27+IT!C27+CY!C27+LV!C27+LT!C27+LU!C27+HU!C27+MT!C27+NL!C27+AT!C27+PL!C27+PT!C27+RO!C27+SI!C27+SK!C27+FI!C27+SE!C27</f>
        <v>0</v>
      </c>
      <c r="D27" s="102">
        <f>BE!D27+BG!D27+CZ!D27+DK!D27+DE!D27+EE!D27+IE!D27+EL!D27+ES!D27+FR!D27+HR!D27+IT!D27+CY!D27+LV!D27+LT!D27+LU!D27+HU!D27+MT!D27+NL!D27+AT!D27+PL!D27+PT!D27+RO!D27+SI!D27+SK!D27+FI!D27+SE!D27</f>
        <v>0</v>
      </c>
      <c r="E27" s="102">
        <f>BE!E27+BG!E27+CZ!E27+DK!E27+DE!E27+EE!E27+IE!E27+EL!E27+ES!E27+FR!E27+HR!E27+IT!E27+CY!E27+LV!E27+LT!E27+LU!E27+HU!E27+MT!E27+NL!E27+AT!E27+PL!E27+PT!E27+RO!E27+SI!E27+SK!E27+FI!E27+SE!E27</f>
        <v>0</v>
      </c>
      <c r="F27" s="102">
        <f>BE!F27+BG!F27+CZ!F27+DK!F27+DE!F27+EE!F27+IE!F27+EL!F27+ES!F27+FR!F27+HR!F27+IT!F27+CY!F27+LV!F27+LT!F27+LU!F27+HU!F27+MT!F27+NL!F27+AT!F27+PL!F27+PT!F27+RO!F27+SI!F27+SK!F27+FI!F27+SE!F27</f>
        <v>0</v>
      </c>
      <c r="G27" s="102">
        <f>BE!G27+BG!G27+CZ!G27+DK!G27+DE!G27+EE!G27+IE!G27+EL!G27+ES!G27+FR!G27+HR!G27+IT!G27+CY!G27+LV!G27+LT!G27+LU!G27+HU!G27+MT!G27+NL!G27+AT!G27+PL!G27+PT!G27+RO!G27+SI!G27+SK!G27+FI!G27+SE!G27</f>
        <v>0</v>
      </c>
      <c r="H27" s="102">
        <f>BE!H27+BG!H27+CZ!H27+DK!H27+DE!H27+EE!H27+IE!H27+EL!H27+ES!H27+FR!H27+HR!H27+IT!H27+CY!H27+LV!H27+LT!H27+LU!H27+HU!H27+MT!H27+NL!H27+AT!H27+PL!H27+PT!H27+RO!H27+SI!H27+SK!H27+FI!H27+SE!H27</f>
        <v>0</v>
      </c>
      <c r="I27" s="102">
        <f>BE!I27+BG!I27+CZ!I27+DK!I27+DE!I27+EE!I27+IE!I27+EL!I27+ES!I27+FR!I27+HR!I27+IT!I27+CY!I27+LV!I27+LT!I27+LU!I27+HU!I27+MT!I27+NL!I27+AT!I27+PL!I27+PT!I27+RO!I27+SI!I27+SK!I27+FI!I27+SE!I27</f>
        <v>0</v>
      </c>
      <c r="J27" s="51">
        <f>BE!J27+BG!J27+CZ!J27+DK!J27+DE!J27+EE!J27+IE!J27+EL!J27+ES!J27+FR!J27+HR!J27+IT!J27+CY!J27+LV!J27+LT!J27+LU!J27+HU!J27+MT!J27+NL!J27+AT!J27+PL!J27+PT!J27+RO!J27+SI!J27+SK!J27+FI!J27+SE!J27</f>
        <v>5324.9876765600047</v>
      </c>
      <c r="K27" s="51">
        <f>BE!K27+BG!K27+CZ!K27+DK!K27+DE!K27+EE!K27+IE!K27+EL!K27+ES!K27+FR!K27+HR!K27+IT!K27+CY!K27+LV!K27+LT!K27+LU!K27+HU!K27+MT!K27+NL!K27+AT!K27+PL!K27+PT!K27+RO!K27+SI!K27+SK!K27+FI!K27+SE!K27</f>
        <v>2903.3344380386498</v>
      </c>
      <c r="L27" s="51">
        <f>BE!L27+BG!L27+CZ!L27+DK!L27+DE!L27+EE!L27+IE!L27+EL!L27+ES!L27+FR!L27+HR!L27+IT!L27+CY!L27+LV!L27+LT!L27+LU!L27+HU!L27+MT!L27+NL!L27+AT!L27+PL!L27+PT!L27+RO!L27+SI!L27+SK!L27+FI!L27+SE!L27</f>
        <v>1324.3814761326801</v>
      </c>
      <c r="M27" s="51">
        <f>BE!M27+BG!M27+CZ!M27+DK!M27+DE!M27+EE!M27+IE!M27+EL!M27+ES!M27+FR!M27+HR!M27+IT!M27+CY!M27+LV!M27+LT!M27+LU!M27+HU!M27+MT!M27+NL!M27+AT!M27+PL!M27+PT!M27+RO!M27+SI!M27+SK!M27+FI!M27+SE!M27</f>
        <v>1268.3132039303771</v>
      </c>
      <c r="N27" s="51">
        <f>BE!N27+BG!N27+CZ!N27+DK!N27+DE!N27+EE!N27+IE!N27+EL!N27+ES!N27+FR!N27+HR!N27+IT!N27+CY!N27+LV!N27+LT!N27+LU!N27+HU!N27+MT!N27+NL!N27+AT!N27+PL!N27+PT!N27+RO!N27+SI!N27+SK!N27+FI!N27+SE!N27</f>
        <v>1127.3387897574394</v>
      </c>
      <c r="O27" s="51">
        <f>BE!O27+BG!O27+CZ!O27+DK!O27+DE!O27+EE!O27+IE!O27+EL!O27+ES!O27+FR!O27+HR!O27+IT!O27+CY!O27+LV!O27+LT!O27+LU!O27+HU!O27+MT!O27+NL!O27+AT!O27+PL!O27+PT!O27+RO!O27+SI!O27+SK!O27+FI!O27+SE!O27</f>
        <v>181.3742300097511</v>
      </c>
      <c r="P27" s="51">
        <f>BE!P27+BG!P27+CZ!P27+DK!P27+DE!P27+EE!P27+IE!P27+EL!P27+ES!P27+FR!P27+HR!P27+IT!P27+CY!P27+LV!P27+LT!P27+LU!P27+HU!P27+MT!P27+NL!P27+AT!P27+PL!P27+PT!P27+RO!P27+SI!P27+SK!P27+FI!P27+SE!P27</f>
        <v>109.25091733653979</v>
      </c>
      <c r="Q27" s="51">
        <f>BE!Q27+BG!Q27+CZ!Q27+DK!Q27+DE!Q27+EE!Q27+IE!Q27+EL!Q27+ES!Q27+FR!Q27+HR!Q27+IT!Q27+CY!Q27+LV!Q27+LT!Q27+LU!Q27+HU!Q27+MT!Q27+NL!Q27+AT!Q27+PL!Q27+PT!Q27+RO!Q27+SI!Q27+SK!Q27+FI!Q27+SE!Q27</f>
        <v>74.443564382317476</v>
      </c>
      <c r="R27" s="51">
        <f>BE!R27+BG!R27+CZ!R27+DK!R27+DE!R27+EE!R27+IE!R27+EL!R27+ES!R27+FR!R27+HR!R27+IT!R27+CY!R27+LV!R27+LT!R27+LU!R27+HU!R27+MT!R27+NL!R27+AT!R27+PL!R27+PT!R27+RO!R27+SI!R27+SK!R27+FI!R27+SE!R27</f>
        <v>0</v>
      </c>
      <c r="S27" s="51">
        <f>BE!S27+BG!S27+CZ!S27+DK!S27+DE!S27+EE!S27+IE!S27+EL!S27+ES!S27+FR!S27+HR!S27+IT!S27+CY!S27+LV!S27+LT!S27+LU!S27+HU!S27+MT!S27+NL!S27+AT!S27+PL!S27+PT!S27+RO!S27+SI!S27+SK!S27+FI!S27+SE!S27</f>
        <v>0</v>
      </c>
    </row>
    <row r="28" spans="1:19" s="46" customFormat="1" ht="15" customHeight="1" x14ac:dyDescent="0.25">
      <c r="A28" s="46" t="s">
        <v>31</v>
      </c>
      <c r="C28" s="102">
        <f>BE!C28+BG!C28+CZ!C28+DK!C28+DE!C28+EE!C28+IE!C28+EL!C28+ES!C28+FR!C28+HR!C28+IT!C28+CY!C28+LV!C28+LT!C28+LU!C28+HU!C28+MT!C28+NL!C28+AT!C28+PL!C28+PT!C28+RO!C28+SI!C28+SK!C28+FI!C28+SE!C28</f>
        <v>9.553835865099837E-2</v>
      </c>
      <c r="D28" s="102">
        <f>BE!D28+BG!D28+CZ!D28+DK!D28+DE!D28+EE!D28+IE!D28+EL!D28+ES!D28+FR!D28+HR!D28+IT!D28+CY!D28+LV!D28+LT!D28+LU!D28+HU!D28+MT!D28+NL!D28+AT!D28+PL!D28+PT!D28+RO!D28+SI!D28+SK!D28+FI!D28+SE!D28</f>
        <v>0.67619661794210373</v>
      </c>
      <c r="E28" s="102">
        <f>BE!E28+BG!E28+CZ!E28+DK!E28+DE!E28+EE!E28+IE!E28+EL!E28+ES!E28+FR!E28+HR!E28+IT!E28+CY!E28+LV!E28+LT!E28+LU!E28+HU!E28+MT!E28+NL!E28+AT!E28+PL!E28+PT!E28+RO!E28+SI!E28+SK!E28+FI!E28+SE!E28</f>
        <v>0.60454284895385502</v>
      </c>
      <c r="F28" s="102">
        <f>BE!F28+BG!F28+CZ!F28+DK!F28+DE!F28+EE!F28+IE!F28+EL!F28+ES!F28+FR!F28+HR!F28+IT!F28+CY!F28+LV!F28+LT!F28+LU!F28+HU!F28+MT!F28+NL!F28+AT!F28+PL!F28+PT!F28+RO!F28+SI!F28+SK!F28+FI!F28+SE!F28</f>
        <v>1.3927343078245915</v>
      </c>
      <c r="G28" s="102">
        <f>BE!G28+BG!G28+CZ!G28+DK!G28+DE!G28+EE!G28+IE!G28+EL!G28+ES!G28+FR!G28+HR!G28+IT!G28+CY!G28+LV!G28+LT!G28+LU!G28+HU!G28+MT!G28+NL!G28+AT!G28+PL!G28+PT!G28+RO!G28+SI!G28+SK!G28+FI!G28+SE!G28</f>
        <v>0.15073564536161269</v>
      </c>
      <c r="H28" s="102">
        <f>BE!H28+BG!H28+CZ!H28+DK!H28+DE!H28+EE!H28+IE!H28+EL!H28+ES!H28+FR!H28+HR!H28+IT!H28+CY!H28+LV!H28+LT!H28+LU!H28+HU!H28+MT!H28+NL!H28+AT!H28+PL!H28+PT!H28+RO!H28+SI!H28+SK!H28+FI!H28+SE!H28</f>
        <v>7.9081876373363905E-2</v>
      </c>
      <c r="I28" s="102">
        <f>BE!I28+BG!I28+CZ!I28+DK!I28+DE!I28+EE!I28+IE!I28+EL!I28+ES!I28+FR!I28+HR!I28+IT!I28+CY!I28+LV!I28+LT!I28+LU!I28+HU!I28+MT!I28+NL!I28+AT!I28+PL!I28+PT!I28+RO!I28+SI!I28+SK!I28+FI!I28+SE!I28</f>
        <v>7.4281073851151236E-3</v>
      </c>
      <c r="J28" s="51">
        <f>BE!J28+BG!J28+CZ!J28+DK!J28+DE!J28+EE!J28+IE!J28+EL!J28+ES!J28+FR!J28+HR!J28+IT!J28+CY!J28+LV!J28+LT!J28+LU!J28+HU!J28+MT!J28+NL!J28+AT!J28+PL!J28+PT!J28+RO!J28+SI!J28+SK!J28+FI!J28+SE!J28</f>
        <v>3.1312697047864713E-2</v>
      </c>
      <c r="K28" s="51">
        <f>BE!K28+BG!K28+CZ!K28+DK!K28+DE!K28+EE!K28+IE!K28+EL!K28+ES!K28+FR!K28+HR!K28+IT!K28+CY!K28+LV!K28+LT!K28+LU!K28+HU!K28+MT!K28+NL!K28+AT!K28+PL!K28+PT!K28+RO!K28+SI!K28+SK!K28+FI!K28+SE!K28</f>
        <v>3.1336581637527464E-2</v>
      </c>
      <c r="L28" s="51">
        <f>BE!L28+BG!L28+CZ!L28+DK!L28+DE!L28+EE!L28+IE!L28+EL!L28+ES!L28+FR!L28+HR!L28+IT!L28+CY!L28+LV!L28+LT!L28+LU!L28+HU!L28+MT!L28+NL!L28+AT!L28+PL!L28+PT!L28+RO!L28+SI!L28+SK!L28+FI!L28+SE!L28</f>
        <v>0.31749785038693035</v>
      </c>
      <c r="M28" s="51">
        <f>BE!M28+BG!M28+CZ!M28+DK!M28+DE!M28+EE!M28+IE!M28+EL!M28+ES!M28+FR!M28+HR!M28+IT!M28+CY!M28+LV!M28+LT!M28+LU!M28+HU!M28+MT!M28+NL!M28+AT!M28+PL!M28+PT!M28+RO!M28+SI!M28+SK!M28+FI!M28+SE!M28</f>
        <v>0.31749785038693035</v>
      </c>
      <c r="N28" s="51">
        <f>BE!N28+BG!N28+CZ!N28+DK!N28+DE!N28+EE!N28+IE!N28+EL!N28+ES!N28+FR!N28+HR!N28+IT!N28+CY!N28+LV!N28+LT!N28+LU!N28+HU!N28+MT!N28+NL!N28+AT!N28+PL!N28+PT!N28+RO!N28+SI!N28+SK!N28+FI!N28+SE!N28</f>
        <v>5.4767364096684819E-2</v>
      </c>
      <c r="O28" s="51">
        <f>BE!O28+BG!O28+CZ!O28+DK!O28+DE!O28+EE!O28+IE!O28+EL!O28+ES!O28+FR!O28+HR!O28+IT!O28+CY!O28+LV!O28+LT!O28+LU!O28+HU!O28+MT!O28+NL!O28+AT!O28+PL!O28+PT!O28+RO!O28+SI!O28+SK!O28+FI!O28+SE!O28</f>
        <v>0.1503057227476832</v>
      </c>
      <c r="P28" s="51">
        <f>BE!P28+BG!P28+CZ!P28+DK!P28+DE!P28+EE!P28+IE!P28+EL!P28+ES!P28+FR!P28+HR!P28+IT!P28+CY!P28+LV!P28+LT!P28+LU!P28+HU!P28+MT!P28+NL!P28+AT!P28+PL!P28+PT!P28+RO!P28+SI!P28+SK!P28+FI!P28+SE!P28</f>
        <v>0.12806916977166333</v>
      </c>
      <c r="Q28" s="51">
        <f>BE!Q28+BG!Q28+CZ!Q28+DK!Q28+DE!Q28+EE!Q28+IE!Q28+EL!Q28+ES!Q28+FR!Q28+HR!Q28+IT!Q28+CY!Q28+LV!Q28+LT!Q28+LU!Q28+HU!Q28+MT!Q28+NL!Q28+AT!Q28+PL!Q28+PT!Q28+RO!Q28+SI!Q28+SK!Q28+FI!Q28+SE!Q28</f>
        <v>4.1989108627113789E-2</v>
      </c>
      <c r="R28" s="51">
        <f>BE!R28+BG!R28+CZ!R28+DK!R28+DE!R28+EE!R28+IE!R28+EL!R28+ES!R28+FR!R28+HR!R28+IT!R28+CY!R28+LV!R28+LT!R28+LU!R28+HU!R28+MT!R28+NL!R28+AT!R28+PL!R28+PT!R28+RO!R28+SI!R28+SK!R28+FI!R28+SE!R28</f>
        <v>0</v>
      </c>
      <c r="S28" s="51">
        <f>BE!S28+BG!S28+CZ!S28+DK!S28+DE!S28+EE!S28+IE!S28+EL!S28+ES!S28+FR!S28+HR!S28+IT!S28+CY!S28+LV!S28+LT!S28+LU!S28+HU!S28+MT!S28+NL!S28+AT!S28+PL!S28+PT!S28+RO!S28+SI!S28+SK!S28+FI!S28+SE!S28</f>
        <v>0</v>
      </c>
    </row>
    <row r="29" spans="1:19" s="46" customFormat="1" ht="15" customHeight="1" x14ac:dyDescent="0.25">
      <c r="A29" s="52" t="s">
        <v>32</v>
      </c>
      <c r="C29" s="53">
        <f>BE!C29+BG!C29+CZ!C29+DK!C29+DE!C29+EE!C29+IE!C29+EL!C29+ES!C29+FR!C29+HR!C29+IT!C29+CY!C29+LV!C29+LT!C29+LU!C29+HU!C29+MT!C29+NL!C29+AT!C29+PL!C29+PT!C29+RO!C29+SI!C29+SK!C29+FI!C29+SE!C29</f>
        <v>4085.4463729067938</v>
      </c>
      <c r="D29" s="53">
        <f>BE!D29+BG!D29+CZ!D29+DK!D29+DE!D29+EE!D29+IE!D29+EL!D29+ES!D29+FR!D29+HR!D29+IT!D29+CY!D29+LV!D29+LT!D29+LU!D29+HU!D29+MT!D29+NL!D29+AT!D29+PL!D29+PT!D29+RO!D29+SI!D29+SK!D29+FI!D29+SE!D29</f>
        <v>5373.6072870154912</v>
      </c>
      <c r="E29" s="53">
        <f>BE!E29+BG!E29+CZ!E29+DK!E29+DE!E29+EE!E29+IE!E29+EL!E29+ES!E29+FR!E29+HR!E29+IT!E29+CY!E29+LV!E29+LT!E29+LU!E29+HU!E29+MT!E29+NL!E29+AT!E29+PL!E29+PT!E29+RO!E29+SI!E29+SK!E29+FI!E29+SE!E29</f>
        <v>7359.4499346325538</v>
      </c>
      <c r="F29" s="53">
        <f>BE!F29+BG!F29+CZ!F29+DK!F29+DE!F29+EE!F29+IE!F29+EL!F29+ES!F29+FR!F29+HR!F29+IT!F29+CY!F29+LV!F29+LT!F29+LU!F29+HU!F29+MT!F29+NL!F29+AT!F29+PL!F29+PT!F29+RO!F29+SI!F29+SK!F29+FI!F29+SE!F29</f>
        <v>9309.0027934431619</v>
      </c>
      <c r="G29" s="53">
        <f>BE!G29+BG!G29+CZ!G29+DK!G29+DE!G29+EE!G29+IE!G29+EL!G29+ES!G29+FR!G29+HR!G29+IT!G29+CY!G29+LV!G29+LT!G29+LU!G29+HU!G29+MT!G29+NL!G29+AT!G29+PL!G29+PT!G29+RO!G29+SI!G29+SK!G29+FI!G29+SE!G29</f>
        <v>11196.004014736433</v>
      </c>
      <c r="H29" s="53">
        <f>BE!H29+BG!H29+CZ!H29+DK!H29+DE!H29+EE!H29+IE!H29+EL!H29+ES!H29+FR!H29+HR!H29+IT!H29+CY!H29+LV!H29+LT!H29+LU!H29+HU!H29+MT!H29+NL!H29+AT!H29+PL!H29+PT!H29+RO!H29+SI!H29+SK!H29+FI!H29+SE!H29</f>
        <v>12924.111936773119</v>
      </c>
      <c r="I29" s="63">
        <f>BE!I29+BG!I29+CZ!I29+DK!I29+DE!I29+EE!I29+IE!I29+EL!I29+ES!I29+FR!I29+HR!I29+IT!I29+CY!I29+LV!I29+LT!I29+LU!I29+HU!I29+MT!I29+NL!I29+AT!I29+PL!I29+PT!I29+RO!I29+SI!I29+SK!I29+FI!I29+SE!I29</f>
        <v>14519.830512138366</v>
      </c>
      <c r="J29" s="53">
        <f>BE!J29+BG!J29+CZ!J29+DK!J29+DE!J29+EE!J29+IE!J29+EL!J29+ES!J29+FR!J29+HR!J29+IT!J29+CY!J29+LV!J29+LT!J29+LU!J29+HU!J29+MT!J29+NL!J29+AT!J29+PL!J29+PT!J29+RO!J29+SI!J29+SK!J29+FI!J29+SE!J29</f>
        <v>10720.551312055972</v>
      </c>
      <c r="K29" s="53">
        <f>BE!K29+BG!K29+CZ!K29+DK!K29+DE!K29+EE!K29+IE!K29+EL!K29+ES!K29+FR!K29+HR!K29+IT!K29+CY!K29+LV!K29+LT!K29+LU!K29+HU!K29+MT!K29+NL!K29+AT!K29+PL!K29+PT!K29+RO!K29+SI!K29+SK!K29+FI!K29+SE!K29</f>
        <v>14699.297137291947</v>
      </c>
      <c r="L29" s="53">
        <f>BE!L29+BG!L29+CZ!L29+DK!L29+DE!L29+EE!L29+IE!L29+EL!L29+ES!L29+FR!L29+HR!L29+IT!L29+CY!L29+LV!L29+LT!L29+LU!L29+HU!L29+MT!L29+NL!L29+AT!L29+PL!L29+PT!L29+RO!L29+SI!L29+SK!L29+FI!L29+SE!L29</f>
        <v>15316.441401728471</v>
      </c>
      <c r="M29" s="53">
        <f>BE!M29+BG!M29+CZ!M29+DK!M29+DE!M29+EE!M29+IE!M29+EL!M29+ES!M29+FR!M29+HR!M29+IT!M29+CY!M29+LV!M29+LT!M29+LU!M29+HU!M29+MT!M29+NL!M29+AT!M29+PL!M29+PT!M29+RO!M29+SI!M29+SK!M29+FI!M29+SE!M29</f>
        <v>16732.42299920912</v>
      </c>
      <c r="N29" s="53">
        <f>BE!N29+BG!N29+CZ!N29+DK!N29+DE!N29+EE!N29+IE!N29+EL!N29+ES!N29+FR!N29+HR!N29+IT!N29+CY!N29+LV!N29+LT!N29+LU!N29+HU!N29+MT!N29+NL!N29+AT!N29+PL!N29+PT!N29+RO!N29+SI!N29+SK!N29+FI!N29+SE!N29</f>
        <v>17547.211292555039</v>
      </c>
      <c r="O29" s="53">
        <f>BE!O29+BG!O29+CZ!O29+DK!O29+DE!O29+EE!O29+IE!O29+EL!O29+ES!O29+FR!O29+HR!O29+IT!O29+CY!O29+LV!O29+LT!O29+LU!O29+HU!O29+MT!O29+NL!O29+AT!O29+PL!O29+PT!O29+RO!O29+SI!O29+SK!O29+FI!O29+SE!O29</f>
        <v>19016.031909696641</v>
      </c>
      <c r="P29" s="53">
        <f>BE!P29+BG!P29+CZ!P29+DK!P29+DE!P29+EE!P29+IE!P29+EL!P29+ES!P29+FR!P29+HR!P29+IT!P29+CY!P29+LV!P29+LT!P29+LU!P29+HU!P29+MT!P29+NL!P29+AT!P29+PL!P29+PT!P29+RO!P29+SI!P29+SK!P29+FI!P29+SE!P29</f>
        <v>20254.651807170085</v>
      </c>
      <c r="Q29" s="53">
        <f>BE!Q29+BG!Q29+CZ!Q29+DK!Q29+DE!Q29+EE!Q29+IE!Q29+EL!Q29+ES!Q29+FR!Q29+HR!Q29+IT!Q29+CY!Q29+LV!Q29+LT!Q29+LU!Q29+HU!Q29+MT!Q29+NL!Q29+AT!Q29+PL!Q29+PT!Q29+RO!Q29+SI!Q29+SK!Q29+FI!Q29+SE!Q29</f>
        <v>22473.028686795529</v>
      </c>
      <c r="R29" s="53">
        <f>BE!R29+BG!R29+CZ!R29+DK!R29+DE!R29+EE!R29+IE!R29+EL!R29+ES!R29+FR!R29+HR!R29+IT!R29+CY!R29+LV!R29+LT!R29+LU!R29+HU!R29+MT!R29+NL!R29+AT!R29+PL!R29+PT!R29+RO!R29+SI!R29+SK!R29+FI!R29+SE!R29</f>
        <v>0</v>
      </c>
      <c r="S29" s="53">
        <f>BE!S29+BG!S29+CZ!S29+DK!S29+DE!S29+EE!S29+IE!S29+EL!S29+ES!S29+FR!S29+HR!S29+IT!S29+CY!S29+LV!S29+LT!S29+LU!S29+HU!S29+MT!S29+NL!S29+AT!S29+PL!S29+PT!S29+RO!S29+SI!S29+SK!S29+FI!S29+SE!S29</f>
        <v>0</v>
      </c>
    </row>
    <row r="30" spans="1:19" s="46" customFormat="1" ht="15" customHeight="1" x14ac:dyDescent="0.25">
      <c r="A30" s="46" t="s">
        <v>33</v>
      </c>
      <c r="C30" s="51"/>
      <c r="D30" s="51"/>
      <c r="E30" s="51"/>
      <c r="F30" s="51"/>
      <c r="G30" s="51"/>
      <c r="H30" s="51"/>
      <c r="I30" s="51"/>
      <c r="J30" s="51"/>
      <c r="K30" s="51"/>
      <c r="L30" s="51"/>
      <c r="M30" s="51"/>
      <c r="N30" s="51"/>
      <c r="O30" s="51"/>
      <c r="P30" s="51"/>
      <c r="Q30" s="51"/>
      <c r="R30" s="51"/>
      <c r="S30" s="51"/>
    </row>
    <row r="31" spans="1:19" s="49" customFormat="1" ht="27" customHeight="1" x14ac:dyDescent="0.25">
      <c r="A31" s="50" t="s">
        <v>34</v>
      </c>
      <c r="C31" s="64"/>
      <c r="D31" s="64"/>
      <c r="E31" s="64"/>
      <c r="F31" s="64"/>
      <c r="G31" s="64"/>
      <c r="H31" s="64"/>
      <c r="I31" s="64"/>
      <c r="J31" s="64"/>
      <c r="K31" s="64"/>
      <c r="L31" s="64"/>
      <c r="M31" s="64"/>
      <c r="N31" s="64"/>
      <c r="O31" s="64"/>
      <c r="P31" s="64"/>
      <c r="Q31" s="64"/>
      <c r="R31" s="64"/>
      <c r="S31" s="64"/>
    </row>
    <row r="32" spans="1:19" s="46" customFormat="1" ht="15" customHeight="1" x14ac:dyDescent="0.25">
      <c r="A32" s="52" t="s">
        <v>35</v>
      </c>
      <c r="C32" s="53">
        <f>BE!C32+BG!C32+CZ!C32+DK!C32+DE!C32+EE!C32+IE!C32+EL!C32+ES!C32+FR!C32+HR!C32+IT!C32+CY!C32+LV!C32+LT!C32+LU!C32+HU!C32+MT!C32+NL!C32+AT!C32+PL!C32+PT!C32+RO!C32+SI!C32+SK!C32+FI!C32+SE!C32</f>
        <v>267163.38347562315</v>
      </c>
      <c r="D32" s="53">
        <f>BE!D32+BG!D32+CZ!D32+DK!D32+DE!D32+EE!D32+IE!D32+EL!D32+ES!D32+FR!D32+HR!D32+IT!D32+CY!D32+LV!D32+LT!D32+LU!D32+HU!D32+MT!D32+NL!D32+AT!D32+PL!D32+PT!D32+RO!D32+SI!D32+SK!D32+FI!D32+SE!D32</f>
        <v>267375.62803173665</v>
      </c>
      <c r="E32" s="53">
        <f>BE!E32+BG!E32+CZ!E32+DK!E32+DE!E32+EE!E32+IE!E32+EL!E32+ES!E32+FR!E32+HR!E32+IT!E32+CY!E32+LV!E32+LT!E32+LU!E32+HU!E32+MT!E32+NL!E32+AT!E32+PL!E32+PT!E32+RO!E32+SI!E32+SK!E32+FI!E32+SE!E32</f>
        <v>272593.28336478549</v>
      </c>
      <c r="F32" s="53">
        <f>BE!F32+BG!F32+CZ!F32+DK!F32+DE!F32+EE!F32+IE!F32+EL!F32+ES!F32+FR!F32+HR!F32+IT!F32+CY!F32+LV!F32+LT!F32+LU!F32+HU!F32+MT!F32+NL!F32+AT!F32+PL!F32+PT!F32+RO!F32+SI!F32+SK!F32+FI!F32+SE!F32</f>
        <v>276876.47697928018</v>
      </c>
      <c r="G32" s="53">
        <f>BE!G32+BG!G32+CZ!G32+DK!G32+DE!G32+EE!G32+IE!G32+EL!G32+ES!G32+FR!G32+HR!G32+IT!G32+CY!G32+LV!G32+LT!G32+LU!G32+HU!G32+MT!G32+NL!G32+AT!G32+PL!G32+PT!G32+RO!G32+SI!G32+SK!G32+FI!G32+SE!G32</f>
        <v>272991.65841859853</v>
      </c>
      <c r="H32" s="53">
        <f>BE!H32+BG!H32+CZ!H32+DK!H32+DE!H32+EE!H32+IE!H32+EL!H32+ES!H32+FR!H32+HR!H32+IT!H32+CY!H32+LV!H32+LT!H32+LU!H32+HU!H32+MT!H32+NL!H32+AT!H32+PL!H32+PT!H32+RO!H32+SI!H32+SK!H32+FI!H32+SE!H32</f>
        <v>266139.71380298061</v>
      </c>
      <c r="I32" s="53">
        <f>BE!I32+BG!I32+CZ!I32+DK!I32+DE!I32+EE!I32+IE!I32+EL!I32+ES!I32+FR!I32+HR!I32+IT!I32+CY!I32+LV!I32+LT!I32+LU!I32+HU!I32+MT!I32+NL!I32+AT!I32+PL!I32+PT!I32+RO!I32+SI!I32+SK!I32+FI!I32+SE!I32</f>
        <v>265782.00312835886</v>
      </c>
      <c r="J32" s="53">
        <f>BE!J32+BG!J32+CZ!J32+DK!J32+DE!J32+EE!J32+IE!J32+EL!J32+ES!J32+FR!J32+HR!J32+IT!J32+CY!J32+LV!J32+LT!J32+LU!J32+HU!J32+MT!J32+NL!J32+AT!J32+PL!J32+PT!J32+RO!J32+SI!J32+SK!J32+FI!J32+SE!J32</f>
        <v>264313.34893621696</v>
      </c>
      <c r="K32" s="53">
        <f>BE!K32+BG!K32+CZ!K32+DK!K32+DE!K32+EE!K32+IE!K32+EL!K32+ES!K32+FR!K32+HR!K32+IT!K32+CY!K32+LV!K32+LT!K32+LU!K32+HU!K32+MT!K32+NL!K32+AT!K32+PL!K32+PT!K32+RO!K32+SI!K32+SK!K32+FI!K32+SE!K32</f>
        <v>255551.0983413677</v>
      </c>
      <c r="L32" s="53">
        <f>BE!L32+BG!L32+CZ!L32+DK!L32+DE!L32+EE!L32+IE!L32+EL!L32+ES!L32+FR!L32+HR!L32+IT!L32+CY!L32+LV!L32+LT!L32+LU!L32+HU!L32+MT!L32+NL!L32+AT!L32+PL!L32+PT!L32+RO!L32+SI!L32+SK!L32+FI!L32+SE!L32</f>
        <v>252027.93855641803</v>
      </c>
      <c r="M32" s="53">
        <f>BE!M32+BG!M32+CZ!M32+DK!M32+DE!M32+EE!M32+IE!M32+EL!M32+ES!M32+FR!M32+HR!M32+IT!M32+CY!M32+LV!M32+LT!M32+LU!M32+HU!M32+MT!M32+NL!M32+AT!M32+PL!M32+PT!M32+RO!M32+SI!M32+SK!M32+FI!M32+SE!M32</f>
        <v>255350.45345054026</v>
      </c>
      <c r="N32" s="53">
        <f>BE!N32+BG!N32+CZ!N32+DK!N32+DE!N32+EE!N32+IE!N32+EL!N32+ES!N32+FR!N32+HR!N32+IT!N32+CY!N32+LV!N32+LT!N32+LU!N32+HU!N32+MT!N32+NL!N32+AT!N32+PL!N32+PT!N32+RO!N32+SI!N32+SK!N32+FI!N32+SE!N32</f>
        <v>259863.00944694999</v>
      </c>
      <c r="O32" s="53">
        <f>BE!O32+BG!O32+CZ!O32+DK!O32+DE!O32+EE!O32+IE!O32+EL!O32+ES!O32+FR!O32+HR!O32+IT!O32+CY!O32+LV!O32+LT!O32+LU!O32+HU!O32+MT!O32+NL!O32+AT!O32+PL!O32+PT!O32+RO!O32+SI!O32+SK!O32+FI!O32+SE!O32</f>
        <v>265465.04797331983</v>
      </c>
      <c r="P32" s="53">
        <f>BE!P32+BG!P32+CZ!P32+DK!P32+DE!P32+EE!P32+IE!P32+EL!P32+ES!P32+FR!P32+HR!P32+IT!P32+CY!P32+LV!P32+LT!P32+LU!P32+HU!P32+MT!P32+NL!P32+AT!P32+PL!P32+PT!P32+RO!P32+SI!P32+SK!P32+FI!P32+SE!P32</f>
        <v>270881.94405236765</v>
      </c>
      <c r="Q32" s="53">
        <f>BE!Q32+BG!Q32+CZ!Q32+DK!Q32+DE!Q32+EE!Q32+IE!Q32+EL!Q32+ES!Q32+FR!Q32+HR!Q32+IT!Q32+CY!Q32+LV!Q32+LT!Q32+LU!Q32+HU!Q32+MT!Q32+NL!Q32+AT!Q32+PL!Q32+PT!Q32+RO!Q32+SI!Q32+SK!Q32+FI!Q32+SE!Q32</f>
        <v>272027.55964775279</v>
      </c>
      <c r="R32" s="53">
        <f>BE!R32+BG!R32+CZ!R32+DK!R32+DE!R32+EE!R32+IE!R32+EL!R32+ES!R32+FR!R32+HR!R32+IT!R32+CY!R32+LV!R32+LT!R32+LU!R32+HU!R32+MT!R32+NL!R32+AT!R32+PL!R32+PT!R32+RO!R32+SI!R32+SK!R32+FI!R32+SE!R32</f>
        <v>0</v>
      </c>
      <c r="S32" s="53">
        <f>BE!S32+BG!S32+CZ!S32+DK!S32+DE!S32+EE!S32+IE!S32+EL!S32+ES!S32+FR!S32+HR!S32+IT!S32+CY!S32+LV!S32+LT!S32+LU!S32+HU!S32+MT!S32+NL!S32+AT!S32+PL!S32+PT!S32+RO!S32+SI!S32+SK!S32+FI!S32+SE!S32</f>
        <v>0</v>
      </c>
    </row>
    <row r="33" spans="1:19" s="46" customFormat="1" ht="15" customHeight="1" x14ac:dyDescent="0.25">
      <c r="A33" s="62" t="s">
        <v>36</v>
      </c>
      <c r="B33" s="62"/>
      <c r="C33" s="65"/>
      <c r="D33" s="65"/>
      <c r="E33" s="65"/>
      <c r="F33" s="65"/>
      <c r="G33" s="65"/>
      <c r="H33" s="65"/>
      <c r="I33" s="53"/>
      <c r="J33" s="53"/>
      <c r="K33" s="53"/>
      <c r="L33" s="53"/>
      <c r="M33" s="53"/>
      <c r="N33" s="53"/>
      <c r="O33" s="53"/>
      <c r="P33" s="53"/>
      <c r="Q33" s="53"/>
      <c r="R33" s="53"/>
      <c r="S33" s="53"/>
    </row>
    <row r="34" spans="1:19" s="49" customFormat="1" ht="27" customHeight="1" thickBot="1" x14ac:dyDescent="0.3">
      <c r="A34" s="54" t="s">
        <v>37</v>
      </c>
      <c r="B34" s="55"/>
      <c r="C34" s="56">
        <f t="shared" ref="C34:S34" si="3">IF(C32&gt;0,C29/C32,"")</f>
        <v>1.5291939785152343E-2</v>
      </c>
      <c r="D34" s="56">
        <f t="shared" si="3"/>
        <v>2.0097595755353068E-2</v>
      </c>
      <c r="E34" s="56">
        <f t="shared" si="3"/>
        <v>2.6997913682209503E-2</v>
      </c>
      <c r="F34" s="56">
        <f t="shared" si="3"/>
        <v>3.3621501165444954E-2</v>
      </c>
      <c r="G34" s="56">
        <f t="shared" si="3"/>
        <v>4.101225685646688E-2</v>
      </c>
      <c r="H34" s="56">
        <f t="shared" si="3"/>
        <v>4.8561380607558075E-2</v>
      </c>
      <c r="I34" s="66">
        <f t="shared" si="3"/>
        <v>5.4630600797775021E-2</v>
      </c>
      <c r="J34" s="56">
        <f t="shared" si="3"/>
        <v>4.0560007109754458E-2</v>
      </c>
      <c r="K34" s="56">
        <f t="shared" si="3"/>
        <v>5.751999201997747E-2</v>
      </c>
      <c r="L34" s="56">
        <f t="shared" si="3"/>
        <v>6.0772791657381232E-2</v>
      </c>
      <c r="M34" s="56">
        <f t="shared" si="3"/>
        <v>6.5527289155372828E-2</v>
      </c>
      <c r="N34" s="56">
        <f t="shared" si="3"/>
        <v>6.752485215152268E-2</v>
      </c>
      <c r="O34" s="56">
        <f t="shared" si="3"/>
        <v>7.1632902541685334E-2</v>
      </c>
      <c r="P34" s="56">
        <f t="shared" si="3"/>
        <v>7.477298598851756E-2</v>
      </c>
      <c r="Q34" s="56">
        <f t="shared" si="3"/>
        <v>8.2613058455899654E-2</v>
      </c>
      <c r="R34" s="56" t="str">
        <f t="shared" si="3"/>
        <v/>
      </c>
      <c r="S34" s="56" t="str">
        <f t="shared" si="3"/>
        <v/>
      </c>
    </row>
    <row r="35" spans="1:19" s="46" customFormat="1" ht="22.5" customHeight="1" x14ac:dyDescent="0.25"/>
    <row r="36" spans="1:19" s="49" customFormat="1" ht="27" customHeight="1" x14ac:dyDescent="0.25">
      <c r="A36" s="50" t="s">
        <v>38</v>
      </c>
    </row>
    <row r="37" spans="1:19" s="46" customFormat="1" ht="15" customHeight="1" x14ac:dyDescent="0.25">
      <c r="A37" s="46" t="s">
        <v>39</v>
      </c>
      <c r="C37" s="51">
        <f>BE!C37+BG!C37+CZ!C37+DK!C37+DE!C37+EE!C37+IE!C37+EL!C37+ES!C37+FR!C37+HR!C37+IT!C37+CY!C37+LV!C37+LT!C37+LU!C37+HU!C37+MT!C37+NL!C37+AT!C37+PL!C37+PT!C37+RO!C37+SI!C37+SK!C37+FI!C37+SE!C37</f>
        <v>53994.682920636398</v>
      </c>
      <c r="D37" s="51">
        <f>BE!D37+BG!D37+CZ!D37+DK!D37+DE!D37+EE!D37+IE!D37+EL!D37+ES!D37+FR!D37+HR!D37+IT!D37+CY!D37+LV!D37+LT!D37+LU!D37+HU!D37+MT!D37+NL!D37+AT!D37+PL!D37+PT!D37+RO!D37+SI!D37+SK!D37+FI!D37+SE!D37</f>
        <v>56945.232288812345</v>
      </c>
      <c r="E37" s="51">
        <f>BE!E37+BG!E37+CZ!E37+DK!E37+DE!E37+EE!E37+IE!E37+EL!E37+ES!E37+FR!E37+HR!E37+IT!E37+CY!E37+LV!E37+LT!E37+LU!E37+HU!E37+MT!E37+NL!E37+AT!E37+PL!E37+PT!E37+RO!E37+SI!E37+SK!E37+FI!E37+SE!E37</f>
        <v>59291.86921997209</v>
      </c>
      <c r="F37" s="51">
        <f>BE!F37+BG!F37+CZ!F37+DK!F37+DE!F37+EE!F37+IE!F37+EL!F37+ES!F37+FR!F37+HR!F37+IT!F37+CY!F37+LV!F37+LT!F37+LU!F37+HU!F37+MT!F37+NL!F37+AT!F37+PL!F37+PT!F37+RO!F37+SI!F37+SK!F37+FI!F37+SE!F37</f>
        <v>63113.643350313076</v>
      </c>
      <c r="G37" s="51">
        <f>BE!G37+BG!G37+CZ!G37+DK!G37+DE!G37+EE!G37+IE!G37+EL!G37+ES!G37+FR!G37+HR!G37+IT!G37+CY!G37+LV!G37+LT!G37+LU!G37+HU!G37+MT!G37+NL!G37+AT!G37+PL!G37+PT!G37+RO!G37+SI!G37+SK!G37+FI!G37+SE!G37</f>
        <v>66005.477471301914</v>
      </c>
      <c r="H37" s="51">
        <f>BE!H37+BG!H37+CZ!H37+DK!H37+DE!H37+EE!H37+IE!H37+EL!H37+ES!H37+FR!H37+HR!H37+IT!H37+CY!H37+LV!H37+LT!H37+LU!H37+HU!H37+MT!H37+NL!H37+AT!H37+PL!H37+PT!H37+RO!H37+SI!H37+SK!H37+FI!H37+SE!H37</f>
        <v>66837.515058092366</v>
      </c>
      <c r="I37" s="57">
        <f>BE!I37+BG!I37+CZ!I37+DK!I37+DE!I37+EE!I37+IE!I37+EL!I37+ES!I37+FR!I37+HR!I37+IT!I37+CY!I37+LV!I37+LT!I37+LU!I37+HU!I37+MT!I37+NL!I37+AT!I37+PL!I37+PT!I37+RO!I37+SI!I37+SK!I37+FI!I37+SE!I37</f>
        <v>71505.956036116579</v>
      </c>
      <c r="J37" s="51">
        <f>BE!J37+BG!J37+CZ!J37+DK!J37+DE!J37+EE!J37+IE!J37+EL!J37+ES!J37+FR!J37+HR!J37+IT!J37+CY!J37+LV!J37+LT!J37+LU!J37+HU!J37+MT!J37+NL!J37+AT!J37+PL!J37+PT!J37+RO!J37+SI!J37+SK!J37+FI!J37+SE!J37</f>
        <v>66603.151513002318</v>
      </c>
      <c r="K37" s="51">
        <f>BE!K37+BG!K37+CZ!K37+DK!K37+DE!K37+EE!K37+IE!K37+EL!K37+ES!K37+FR!K37+HR!K37+IT!K37+CY!K37+LV!K37+LT!K37+LU!K37+HU!K37+MT!K37+NL!K37+AT!K37+PL!K37+PT!K37+RO!K37+SI!K37+SK!K37+FI!K37+SE!K37</f>
        <v>71809.876725867449</v>
      </c>
      <c r="L37" s="51">
        <f>BE!L37+BG!L37+CZ!L37+DK!L37+DE!L37+EE!L37+IE!L37+EL!L37+ES!L37+FR!L37+HR!L37+IT!L37+CY!L37+LV!L37+LT!L37+LU!L37+HU!L37+MT!L37+NL!L37+AT!L37+PL!L37+PT!L37+RO!L37+SI!L37+SK!L37+FI!L37+SE!L37</f>
        <v>73154.430647423811</v>
      </c>
      <c r="M37" s="51">
        <f>BE!M37+BG!M37+CZ!M37+DK!M37+DE!M37+EE!M37+IE!M37+EL!M37+ES!M37+FR!M37+HR!M37+IT!M37+CY!M37+LV!M37+LT!M37+LU!M37+HU!M37+MT!M37+NL!M37+AT!M37+PL!M37+PT!M37+RO!M37+SI!M37+SK!M37+FI!M37+SE!M37</f>
        <v>68050.56098756587</v>
      </c>
      <c r="N37" s="51">
        <f>BE!N37+BG!N37+CZ!N37+DK!N37+DE!N37+EE!N37+IE!N37+EL!N37+ES!N37+FR!N37+HR!N37+IT!N37+CY!N37+LV!N37+LT!N37+LU!N37+HU!N37+MT!N37+NL!N37+AT!N37+PL!N37+PT!N37+RO!N37+SI!N37+SK!N37+FI!N37+SE!N37</f>
        <v>70897.362425361818</v>
      </c>
      <c r="O37" s="51">
        <f>BE!O37+BG!O37+CZ!O37+DK!O37+DE!O37+EE!O37+IE!O37+EL!O37+ES!O37+FR!O37+HR!O37+IT!O37+CY!O37+LV!O37+LT!O37+LU!O37+HU!O37+MT!O37+NL!O37+AT!O37+PL!O37+PT!O37+RO!O37+SI!O37+SK!O37+FI!O37+SE!O37</f>
        <v>71993.996088278873</v>
      </c>
      <c r="P37" s="51">
        <f>BE!P37+BG!P37+CZ!P37+DK!P37+DE!P37+EE!P37+IE!P37+EL!P37+ES!P37+FR!P37+HR!P37+IT!P37+CY!P37+LV!P37+LT!P37+LU!P37+HU!P37+MT!P37+NL!P37+AT!P37+PL!P37+PT!P37+RO!P37+SI!P37+SK!P37+FI!P37+SE!P37</f>
        <v>73216.407201370603</v>
      </c>
      <c r="Q37" s="51">
        <f>BE!Q37+BG!Q37+CZ!Q37+DK!Q37+DE!Q37+EE!Q37+IE!Q37+EL!Q37+ES!Q37+FR!Q37+HR!Q37+IT!Q37+CY!Q37+LV!Q37+LT!Q37+LU!Q37+HU!Q37+MT!Q37+NL!Q37+AT!Q37+PL!Q37+PT!Q37+RO!Q37+SI!Q37+SK!Q37+FI!Q37+SE!Q37</f>
        <v>72372.052914806744</v>
      </c>
      <c r="R37" s="51">
        <f>BE!R37+BG!R37+CZ!R37+DK!R37+DE!R37+EE!R37+IE!R37+EL!R37+ES!R37+FR!R37+HR!R37+IT!R37+CY!R37+LV!R37+LT!R37+LU!R37+HU!R37+MT!R37+NL!R37+AT!R37+PL!R37+PT!R37+RO!R37+SI!R37+SK!R37+FI!R37+SE!R37</f>
        <v>0</v>
      </c>
      <c r="S37" s="51">
        <f>BE!S37+BG!S37+CZ!S37+DK!S37+DE!S37+EE!S37+IE!S37+EL!S37+ES!S37+FR!S37+HR!S37+IT!S37+CY!S37+LV!S37+LT!S37+LU!S37+HU!S37+MT!S37+NL!S37+AT!S37+PL!S37+PT!S37+RO!S37+SI!S37+SK!S37+FI!S37+SE!S37</f>
        <v>0</v>
      </c>
    </row>
    <row r="38" spans="1:19" s="46" customFormat="1" ht="15" customHeight="1" x14ac:dyDescent="0.25">
      <c r="A38" s="46" t="s">
        <v>40</v>
      </c>
      <c r="C38" s="51">
        <f>BE!C38+BG!C38+CZ!C38+DK!C38+DE!C38+EE!C38+IE!C38+EL!C38+ES!C38+FR!C38+HR!C38+IT!C38+CY!C38+LV!C38+LT!C38+LU!C38+HU!C38+MT!C38+NL!C38+AT!C38+PL!C38+PT!C38+RO!C38+SI!C38+SK!C38+FI!C38+SE!C38</f>
        <v>6152.358138418931</v>
      </c>
      <c r="D38" s="51">
        <f>BE!D38+BG!D38+CZ!D38+DK!D38+DE!D38+EE!D38+IE!D38+EL!D38+ES!D38+FR!D38+HR!D38+IT!D38+CY!D38+LV!D38+LT!D38+LU!D38+HU!D38+MT!D38+NL!D38+AT!D38+PL!D38+PT!D38+RO!D38+SI!D38+SK!D38+FI!D38+SE!D38</f>
        <v>6704.2994914644987</v>
      </c>
      <c r="E38" s="51">
        <f>BE!E38+BG!E38+CZ!E38+DK!E38+DE!E38+EE!E38+IE!E38+EL!E38+ES!E38+FR!E38+HR!E38+IT!E38+CY!E38+LV!E38+LT!E38+LU!E38+HU!E38+MT!E38+NL!E38+AT!E38+PL!E38+PT!E38+RO!E38+SI!E38+SK!E38+FI!E38+SE!E38</f>
        <v>7054.1816738584039</v>
      </c>
      <c r="F38" s="51">
        <f>BE!F38+BG!F38+CZ!F38+DK!F38+DE!F38+EE!F38+IE!F38+EL!F38+ES!F38+FR!F38+HR!F38+IT!F38+CY!F38+LV!F38+LT!F38+LU!F38+HU!F38+MT!F38+NL!F38+AT!F38+PL!F38+PT!F38+RO!F38+SI!F38+SK!F38+FI!F38+SE!F38</f>
        <v>7324.8690335363499</v>
      </c>
      <c r="G38" s="51">
        <f>BE!G38+BG!G38+CZ!G38+DK!G38+DE!G38+EE!G38+IE!G38+EL!G38+ES!G38+FR!G38+HR!G38+IT!G38+CY!G38+LV!G38+LT!G38+LU!G38+HU!G38+MT!G38+NL!G38+AT!G38+PL!G38+PT!G38+RO!G38+SI!G38+SK!G38+FI!G38+SE!G38</f>
        <v>8012.7175822214258</v>
      </c>
      <c r="H38" s="51">
        <f>BE!H38+BG!H38+CZ!H38+DK!H38+DE!H38+EE!H38+IE!H38+EL!H38+ES!H38+FR!H38+HR!H38+IT!H38+CY!H38+LV!H38+LT!H38+LU!H38+HU!H38+MT!H38+NL!H38+AT!H38+PL!H38+PT!H38+RO!H38+SI!H38+SK!H38+FI!H38+SE!H38</f>
        <v>8474.4848219070482</v>
      </c>
      <c r="I38" s="57">
        <f>BE!I38+BG!I38+CZ!I38+DK!I38+DE!I38+EE!I38+IE!I38+EL!I38+ES!I38+FR!I38+HR!I38+IT!I38+CY!I38+LV!I38+LT!I38+LU!I38+HU!I38+MT!I38+NL!I38+AT!I38+PL!I38+PT!I38+RO!I38+SI!I38+SK!I38+FI!I38+SE!I38</f>
        <v>10113.687652925812</v>
      </c>
      <c r="J38" s="51">
        <f>BE!J38+BG!J38+CZ!J38+DK!J38+DE!J38+EE!J38+IE!J38+EL!J38+ES!J38+FR!J38+HR!J38+IT!J38+CY!J38+LV!J38+LT!J38+LU!J38+HU!J38+MT!J38+NL!J38+AT!J38+PL!J38+PT!J38+RO!J38+SI!J38+SK!J38+FI!J38+SE!J38</f>
        <v>10012.627089047108</v>
      </c>
      <c r="K38" s="51">
        <f>BE!K38+BG!K38+CZ!K38+DK!K38+DE!K38+EE!K38+IE!K38+EL!K38+ES!K38+FR!K38+HR!K38+IT!K38+CY!K38+LV!K38+LT!K38+LU!K38+HU!K38+MT!K38+NL!K38+AT!K38+PL!K38+PT!K38+RO!K38+SI!K38+SK!K38+FI!K38+SE!K38</f>
        <v>11400.612886541665</v>
      </c>
      <c r="L38" s="51">
        <f>BE!L38+BG!L38+CZ!L38+DK!L38+DE!L38+EE!L38+IE!L38+EL!L38+ES!L38+FR!L38+HR!L38+IT!L38+CY!L38+LV!L38+LT!L38+LU!L38+HU!L38+MT!L38+NL!L38+AT!L38+PL!L38+PT!L38+RO!L38+SI!L38+SK!L38+FI!L38+SE!L38</f>
        <v>12227.859633706244</v>
      </c>
      <c r="M38" s="51">
        <f>BE!M38+BG!M38+CZ!M38+DK!M38+DE!M38+EE!M38+IE!M38+EL!M38+ES!M38+FR!M38+HR!M38+IT!M38+CY!M38+LV!M38+LT!M38+LU!M38+HU!M38+MT!M38+NL!M38+AT!M38+PL!M38+PT!M38+RO!M38+SI!M38+SK!M38+FI!M38+SE!M38</f>
        <v>12576.785066200415</v>
      </c>
      <c r="N38" s="51">
        <f>BE!N38+BG!N38+CZ!N38+DK!N38+DE!N38+EE!N38+IE!N38+EL!N38+ES!N38+FR!N38+HR!N38+IT!N38+CY!N38+LV!N38+LT!N38+LU!N38+HU!N38+MT!N38+NL!N38+AT!N38+PL!N38+PT!N38+RO!N38+SI!N38+SK!N38+FI!N38+SE!N38</f>
        <v>13208.245028881092</v>
      </c>
      <c r="O38" s="51">
        <f>BE!O38+BG!O38+CZ!O38+DK!O38+DE!O38+EE!O38+IE!O38+EL!O38+ES!O38+FR!O38+HR!O38+IT!O38+CY!O38+LV!O38+LT!O38+LU!O38+HU!O38+MT!O38+NL!O38+AT!O38+PL!O38+PT!O38+RO!O38+SI!O38+SK!O38+FI!O38+SE!O38</f>
        <v>14198.37453740049</v>
      </c>
      <c r="P38" s="51">
        <f>BE!P38+BG!P38+CZ!P38+DK!P38+DE!P38+EE!P38+IE!P38+EL!P38+ES!P38+FR!P38+HR!P38+IT!P38+CY!P38+LV!P38+LT!P38+LU!P38+HU!P38+MT!P38+NL!P38+AT!P38+PL!P38+PT!P38+RO!P38+SI!P38+SK!P38+FI!P38+SE!P38</f>
        <v>14831.52340908308</v>
      </c>
      <c r="Q38" s="51">
        <f>BE!Q38+BG!Q38+CZ!Q38+DK!Q38+DE!Q38+EE!Q38+IE!Q38+EL!Q38+ES!Q38+FR!Q38+HR!Q38+IT!Q38+CY!Q38+LV!Q38+LT!Q38+LU!Q38+HU!Q38+MT!Q38+NL!Q38+AT!Q38+PL!Q38+PT!Q38+RO!Q38+SI!Q38+SK!Q38+FI!Q38+SE!Q38</f>
        <v>15002.085074583283</v>
      </c>
      <c r="R38" s="51">
        <f>BE!R38+BG!R38+CZ!R38+DK!R38+DE!R38+EE!R38+IE!R38+EL!R38+ES!R38+FR!R38+HR!R38+IT!R38+CY!R38+LV!R38+LT!R38+LU!R38+HU!R38+MT!R38+NL!R38+AT!R38+PL!R38+PT!R38+RO!R38+SI!R38+SK!R38+FI!R38+SE!R38</f>
        <v>0</v>
      </c>
      <c r="S38" s="51">
        <f>BE!S38+BG!S38+CZ!S38+DK!S38+DE!S38+EE!S38+IE!S38+EL!S38+ES!S38+FR!S38+HR!S38+IT!S38+CY!S38+LV!S38+LT!S38+LU!S38+HU!S38+MT!S38+NL!S38+AT!S38+PL!S38+PT!S38+RO!S38+SI!S38+SK!S38+FI!S38+SE!S38</f>
        <v>0</v>
      </c>
    </row>
    <row r="39" spans="1:19" s="46" customFormat="1" ht="15" customHeight="1" x14ac:dyDescent="0.25">
      <c r="A39" s="46" t="s">
        <v>41</v>
      </c>
      <c r="C39" s="51">
        <f>BE!C39+BG!C39+CZ!C39+DK!C39+DE!C39+EE!C39+IE!C39+EL!C39+ES!C39+FR!C39+HR!C39+IT!C39+CY!C39+LV!C39+LT!C39+LU!C39+HU!C39+MT!C39+NL!C39+AT!C39+PL!C39+PT!C39+RO!C39+SI!C39+SK!C39+FI!C39+SE!C39</f>
        <v>1750.9515093957184</v>
      </c>
      <c r="D39" s="51">
        <f>BE!D39+BG!D39+CZ!D39+DK!D39+DE!D39+EE!D39+IE!D39+EL!D39+ES!D39+FR!D39+HR!D39+IT!D39+CY!D39+LV!D39+LT!D39+LU!D39+HU!D39+MT!D39+NL!D39+AT!D39+PL!D39+PT!D39+RO!D39+SI!D39+SK!D39+FI!D39+SE!D39</f>
        <v>2288.6311527026955</v>
      </c>
      <c r="E39" s="51">
        <f>BE!E39+BG!E39+CZ!E39+DK!E39+DE!E39+EE!E39+IE!E39+EL!E39+ES!E39+FR!E39+HR!E39+IT!E39+CY!E39+LV!E39+LT!E39+LU!E39+HU!E39+MT!E39+NL!E39+AT!E39+PL!E39+PT!E39+RO!E39+SI!E39+SK!E39+FI!E39+SE!E39</f>
        <v>2851.2469741714481</v>
      </c>
      <c r="F39" s="51">
        <f>BE!F39+BG!F39+CZ!F39+DK!F39+DE!F39+EE!F39+IE!F39+EL!F39+ES!F39+FR!F39+HR!F39+IT!F39+CY!F39+LV!F39+LT!F39+LU!F39+HU!F39+MT!F39+NL!F39+AT!F39+PL!F39+PT!F39+RO!F39+SI!F39+SK!F39+FI!F39+SE!F39</f>
        <v>3516.2603899724763</v>
      </c>
      <c r="G39" s="51">
        <f>BE!G39+BG!G39+CZ!G39+DK!G39+DE!G39+EE!G39+IE!G39+EL!G39+ES!G39+FR!G39+HR!G39+IT!G39+CY!G39+LV!G39+LT!G39+LU!G39+HU!G39+MT!G39+NL!G39+AT!G39+PL!G39+PT!G39+RO!G39+SI!G39+SK!G39+FI!G39+SE!G39</f>
        <v>4217.7377612480404</v>
      </c>
      <c r="H39" s="51">
        <f>BE!H39+BG!H39+CZ!H39+DK!H39+DE!H39+EE!H39+IE!H39+EL!H39+ES!H39+FR!H39+HR!H39+IT!H39+CY!H39+LV!H39+LT!H39+LU!H39+HU!H39+MT!H39+NL!H39+AT!H39+PL!H39+PT!H39+RO!H39+SI!H39+SK!H39+FI!H39+SE!H39</f>
        <v>4937.5595371950785</v>
      </c>
      <c r="I39" s="57">
        <f>BE!I39+BG!I39+CZ!I39+DK!I39+DE!I39+EE!I39+IE!I39+EL!I39+ES!I39+FR!I39+HR!I39+IT!I39+CY!I39+LV!I39+LT!I39+LU!I39+HU!I39+MT!I39+NL!I39+AT!I39+PL!I39+PT!I39+RO!I39+SI!I39+SK!I39+FI!I39+SE!I39</f>
        <v>5464.5331959099358</v>
      </c>
      <c r="J39" s="51">
        <f>BE!J39+BG!J39+CZ!J39+DK!J39+DE!J39+EE!J39+IE!J39+EL!J39+ES!J39+FR!J39+HR!J39+IT!J39+CY!J39+LV!J39+LT!J39+LU!J39+HU!J39+MT!J39+NL!J39+AT!J39+PL!J39+PT!J39+RO!J39+SI!J39+SK!J39+FI!J39+SE!J39</f>
        <v>6274.6322374456777</v>
      </c>
      <c r="K39" s="51">
        <f>BE!K39+BG!K39+CZ!K39+DK!K39+DE!K39+EE!K39+IE!K39+EL!K39+ES!K39+FR!K39+HR!K39+IT!K39+CY!K39+LV!K39+LT!K39+LU!K39+HU!K39+MT!K39+NL!K39+AT!K39+PL!K39+PT!K39+RO!K39+SI!K39+SK!K39+FI!K39+SE!K39</f>
        <v>6840.7964189863233</v>
      </c>
      <c r="L39" s="51">
        <f>BE!L39+BG!L39+CZ!L39+DK!L39+DE!L39+EE!L39+IE!L39+EL!L39+ES!L39+FR!L39+HR!L39+IT!L39+CY!L39+LV!L39+LT!L39+LU!L39+HU!L39+MT!L39+NL!L39+AT!L39+PL!L39+PT!L39+RO!L39+SI!L39+SK!L39+FI!L39+SE!L39</f>
        <v>7351.5231634073207</v>
      </c>
      <c r="M39" s="51">
        <f>BE!M39+BG!M39+CZ!M39+DK!M39+DE!M39+EE!M39+IE!M39+EL!M39+ES!M39+FR!M39+HR!M39+IT!M39+CY!M39+LV!M39+LT!M39+LU!M39+HU!M39+MT!M39+NL!M39+AT!M39+PL!M39+PT!M39+RO!M39+SI!M39+SK!M39+FI!M39+SE!M39</f>
        <v>8723.4447691893165</v>
      </c>
      <c r="N39" s="51">
        <f>BE!N39+BG!N39+CZ!N39+DK!N39+DE!N39+EE!N39+IE!N39+EL!N39+ES!N39+FR!N39+HR!N39+IT!N39+CY!N39+LV!N39+LT!N39+LU!N39+HU!N39+MT!N39+NL!N39+AT!N39+PL!N39+PT!N39+RO!N39+SI!N39+SK!N39+FI!N39+SE!N39</f>
        <v>9248.6489859544781</v>
      </c>
      <c r="O39" s="51">
        <f>BE!O39+BG!O39+CZ!O39+DK!O39+DE!O39+EE!O39+IE!O39+EL!O39+ES!O39+FR!O39+HR!O39+IT!O39+CY!O39+LV!O39+LT!O39+LU!O39+HU!O39+MT!O39+NL!O39+AT!O39+PL!O39+PT!O39+RO!O39+SI!O39+SK!O39+FI!O39+SE!O39</f>
        <v>9994.1173178055997</v>
      </c>
      <c r="P39" s="51">
        <f>BE!P39+BG!P39+CZ!P39+DK!P39+DE!P39+EE!P39+IE!P39+EL!P39+ES!P39+FR!P39+HR!P39+IT!P39+CY!P39+LV!P39+LT!P39+LU!P39+HU!P39+MT!P39+NL!P39+AT!P39+PL!P39+PT!P39+RO!P39+SI!P39+SK!P39+FI!P39+SE!P39</f>
        <v>10599.731779689357</v>
      </c>
      <c r="Q39" s="51">
        <f>BE!Q39+BG!Q39+CZ!Q39+DK!Q39+DE!Q39+EE!Q39+IE!Q39+EL!Q39+ES!Q39+FR!Q39+HR!Q39+IT!Q39+CY!Q39+LV!Q39+LT!Q39+LU!Q39+HU!Q39+MT!Q39+NL!Q39+AT!Q39+PL!Q39+PT!Q39+RO!Q39+SI!Q39+SK!Q39+FI!Q39+SE!Q39</f>
        <v>11351.500713557427</v>
      </c>
      <c r="R39" s="51">
        <f>BE!R39+BG!R39+CZ!R39+DK!R39+DE!R39+EE!R39+IE!R39+EL!R39+ES!R39+FR!R39+HR!R39+IT!R39+CY!R39+LV!R39+LT!R39+LU!R39+HU!R39+MT!R39+NL!R39+AT!R39+PL!R39+PT!R39+RO!R39+SI!R39+SK!R39+FI!R39+SE!R39</f>
        <v>0</v>
      </c>
      <c r="S39" s="51">
        <f>BE!S39+BG!S39+CZ!S39+DK!S39+DE!S39+EE!S39+IE!S39+EL!S39+ES!S39+FR!S39+HR!S39+IT!S39+CY!S39+LV!S39+LT!S39+LU!S39+HU!S39+MT!S39+NL!S39+AT!S39+PL!S39+PT!S39+RO!S39+SI!S39+SK!S39+FI!S39+SE!S39</f>
        <v>0</v>
      </c>
    </row>
    <row r="40" spans="1:19" s="46" customFormat="1" ht="15" customHeight="1" x14ac:dyDescent="0.25">
      <c r="A40" s="52" t="s">
        <v>42</v>
      </c>
      <c r="C40" s="53">
        <f>BE!C40+BG!C40+CZ!C40+DK!C40+DE!C40+EE!C40+IE!C40+EL!C40+ES!C40+FR!C40+HR!C40+IT!C40+CY!C40+LV!C40+LT!C40+LU!C40+HU!C40+MT!C40+NL!C40+AT!C40+PL!C40+PT!C40+RO!C40+SI!C40+SK!C40+FI!C40+SE!C40</f>
        <v>61897.992568451038</v>
      </c>
      <c r="D40" s="53">
        <f>BE!D40+BG!D40+CZ!D40+DK!D40+DE!D40+EE!D40+IE!D40+EL!D40+ES!D40+FR!D40+HR!D40+IT!D40+CY!D40+LV!D40+LT!D40+LU!D40+HU!D40+MT!D40+NL!D40+AT!D40+PL!D40+PT!D40+RO!D40+SI!D40+SK!D40+FI!D40+SE!D40</f>
        <v>65938.16293297954</v>
      </c>
      <c r="E40" s="53">
        <f>BE!E40+BG!E40+CZ!E40+DK!E40+DE!E40+EE!E40+IE!E40+EL!E40+ES!E40+FR!E40+HR!E40+IT!E40+CY!E40+LV!E40+LT!E40+LU!E40+HU!E40+MT!E40+NL!E40+AT!E40+PL!E40+PT!E40+RO!E40+SI!E40+SK!E40+FI!E40+SE!E40</f>
        <v>69197.297868001944</v>
      </c>
      <c r="F40" s="53">
        <f>BE!F40+BG!F40+CZ!F40+DK!F40+DE!F40+EE!F40+IE!F40+EL!F40+ES!F40+FR!F40+HR!F40+IT!F40+CY!F40+LV!F40+LT!F40+LU!F40+HU!F40+MT!F40+NL!F40+AT!F40+PL!F40+PT!F40+RO!F40+SI!F40+SK!F40+FI!F40+SE!F40</f>
        <v>73954.772773821882</v>
      </c>
      <c r="G40" s="53">
        <f>BE!G40+BG!G40+CZ!G40+DK!G40+DE!G40+EE!G40+IE!G40+EL!G40+ES!G40+FR!G40+HR!G40+IT!G40+CY!G40+LV!G40+LT!G40+LU!G40+HU!G40+MT!G40+NL!G40+AT!G40+PL!G40+PT!G40+RO!G40+SI!G40+SK!G40+FI!G40+SE!G40</f>
        <v>78235.932814771397</v>
      </c>
      <c r="H40" s="53">
        <f>BE!H40+BG!H40+CZ!H40+DK!H40+DE!H40+EE!H40+IE!H40+EL!H40+ES!H40+FR!H40+HR!H40+IT!H40+CY!H40+LV!H40+LT!H40+LU!H40+HU!H40+MT!H40+NL!H40+AT!H40+PL!H40+PT!H40+RO!H40+SI!H40+SK!H40+FI!H40+SE!H40</f>
        <v>80249.559417194469</v>
      </c>
      <c r="I40" s="53">
        <f>BE!I40+BG!I40+CZ!I40+DK!I40+DE!I40+EE!I40+IE!I40+EL!I40+ES!I40+FR!I40+HR!I40+IT!I40+CY!I40+LV!I40+LT!I40+LU!I40+HU!I40+MT!I40+NL!I40+AT!I40+PL!I40+PT!I40+RO!I40+SI!I40+SK!I40+FI!I40+SE!I40</f>
        <v>87084.176884952351</v>
      </c>
      <c r="J40" s="53">
        <f>BE!J40+BG!J40+CZ!J40+DK!J40+DE!J40+EE!J40+IE!J40+EL!J40+ES!J40+FR!J40+HR!J40+IT!J40+CY!J40+LV!J40+LT!J40+LU!J40+HU!J40+MT!J40+NL!J40+AT!J40+PL!J40+PT!J40+RO!J40+SI!J40+SK!J40+FI!J40+SE!J40</f>
        <v>82890.410839495074</v>
      </c>
      <c r="K40" s="53">
        <f>BE!K40+BG!K40+CZ!K40+DK!K40+DE!K40+EE!K40+IE!K40+EL!K40+ES!K40+FR!K40+HR!K40+IT!K40+CY!K40+LV!K40+LT!K40+LU!K40+HU!K40+MT!K40+NL!K40+AT!K40+PL!K40+PT!K40+RO!K40+SI!K40+SK!K40+FI!K40+SE!K40</f>
        <v>90051.286031395444</v>
      </c>
      <c r="L40" s="53">
        <f>BE!L40+BG!L40+CZ!L40+DK!L40+DE!L40+EE!L40+IE!L40+EL!L40+ES!L40+FR!L40+HR!L40+IT!L40+CY!L40+LV!L40+LT!L40+LU!L40+HU!L40+MT!L40+NL!L40+AT!L40+PL!L40+PT!L40+RO!L40+SI!L40+SK!L40+FI!L40+SE!L40</f>
        <v>92733.813444537343</v>
      </c>
      <c r="M40" s="53">
        <f>BE!M40+BG!M40+CZ!M40+DK!M40+DE!M40+EE!M40+IE!M40+EL!M40+ES!M40+FR!M40+HR!M40+IT!M40+CY!M40+LV!M40+LT!M40+LU!M40+HU!M40+MT!M40+NL!M40+AT!M40+PL!M40+PT!M40+RO!M40+SI!M40+SK!M40+FI!M40+SE!M40</f>
        <v>89350.790822955591</v>
      </c>
      <c r="N40" s="53">
        <f>BE!N40+BG!N40+CZ!N40+DK!N40+DE!N40+EE!N40+IE!N40+EL!N40+ES!N40+FR!N40+HR!N40+IT!N40+CY!N40+LV!N40+LT!N40+LU!N40+HU!N40+MT!N40+NL!N40+AT!N40+PL!N40+PT!N40+RO!N40+SI!N40+SK!N40+FI!N40+SE!N40</f>
        <v>93354.25644019735</v>
      </c>
      <c r="O40" s="53">
        <f>BE!O40+BG!O40+CZ!O40+DK!O40+DE!O40+EE!O40+IE!O40+EL!O40+ES!O40+FR!O40+HR!O40+IT!O40+CY!O40+LV!O40+LT!O40+LU!O40+HU!O40+MT!O40+NL!O40+AT!O40+PL!O40+PT!O40+RO!O40+SI!O40+SK!O40+FI!O40+SE!O40</f>
        <v>96186.487943484957</v>
      </c>
      <c r="P40" s="53">
        <f>BE!P40+BG!P40+CZ!P40+DK!P40+DE!P40+EE!P40+IE!P40+EL!P40+ES!P40+FR!P40+HR!P40+IT!P40+CY!P40+LV!P40+LT!P40+LU!P40+HU!P40+MT!P40+NL!P40+AT!P40+PL!P40+PT!P40+RO!P40+SI!P40+SK!P40+FI!P40+SE!P40</f>
        <v>98647.662390143043</v>
      </c>
      <c r="Q40" s="53">
        <f>BE!Q40+BG!Q40+CZ!Q40+DK!Q40+DE!Q40+EE!Q40+IE!Q40+EL!Q40+ES!Q40+FR!Q40+HR!Q40+IT!Q40+CY!Q40+LV!Q40+LT!Q40+LU!Q40+HU!Q40+MT!Q40+NL!Q40+AT!Q40+PL!Q40+PT!Q40+RO!Q40+SI!Q40+SK!Q40+FI!Q40+SE!Q40</f>
        <v>98725.638702947443</v>
      </c>
      <c r="R40" s="53">
        <f>BE!R40+BG!R40+CZ!R40+DK!R40+DE!R40+EE!R40+IE!R40+EL!R40+ES!R40+FR!R40+HR!R40+IT!R40+CY!R40+LV!R40+LT!R40+LU!R40+HU!R40+MT!R40+NL!R40+AT!R40+PL!R40+PT!R40+RO!R40+SI!R40+SK!R40+FI!R40+SE!R40</f>
        <v>0</v>
      </c>
      <c r="S40" s="53">
        <f>BE!S40+BG!S40+CZ!S40+DK!S40+DE!S40+EE!S40+IE!S40+EL!S40+ES!S40+FR!S40+HR!S40+IT!S40+CY!S40+LV!S40+LT!S40+LU!S40+HU!S40+MT!S40+NL!S40+AT!S40+PL!S40+PT!S40+RO!S40+SI!S40+SK!S40+FI!S40+SE!S40</f>
        <v>0</v>
      </c>
    </row>
    <row r="41" spans="1:19" s="49" customFormat="1" ht="27" customHeight="1" x14ac:dyDescent="0.25">
      <c r="A41" s="50" t="s">
        <v>43</v>
      </c>
      <c r="C41" s="64"/>
      <c r="D41" s="64"/>
      <c r="E41" s="64"/>
      <c r="F41" s="64"/>
      <c r="G41" s="64"/>
      <c r="H41" s="64"/>
      <c r="I41" s="64"/>
      <c r="J41" s="64"/>
      <c r="K41" s="64"/>
      <c r="L41" s="64"/>
      <c r="M41" s="64"/>
      <c r="N41" s="64"/>
      <c r="O41" s="64"/>
      <c r="P41" s="64"/>
      <c r="Q41" s="64"/>
      <c r="R41" s="64"/>
      <c r="S41" s="64"/>
    </row>
    <row r="42" spans="1:19" s="46" customFormat="1" ht="15" customHeight="1" x14ac:dyDescent="0.25">
      <c r="A42" s="52" t="s">
        <v>44</v>
      </c>
      <c r="C42" s="53">
        <f>BE!C42+BG!C42+CZ!C42+DK!C42+DE!C42+EE!C42+IE!C42+EL!C42+ES!C42+FR!C42+HR!C42+IT!C42+CY!C42+LV!C42+LT!C42+LU!C42+HU!C42+MT!C42+NL!C42+AT!C42+PL!C42+PT!C42+RO!C42+SI!C42+SK!C42+FI!C42+SE!C42</f>
        <v>528971.47150967247</v>
      </c>
      <c r="D42" s="53">
        <f>BE!D42+BG!D42+CZ!D42+DK!D42+DE!D42+EE!D42+IE!D42+EL!D42+ES!D42+FR!D42+HR!D42+IT!D42+CY!D42+LV!D42+LT!D42+LU!D42+HU!D42+MT!D42+NL!D42+AT!D42+PL!D42+PT!D42+RO!D42+SI!D42+SK!D42+FI!D42+SE!D42</f>
        <v>529752.9556640248</v>
      </c>
      <c r="E42" s="53">
        <f>BE!E42+BG!E42+CZ!E42+DK!E42+DE!E42+EE!E42+IE!E42+EL!E42+ES!E42+FR!E42+HR!E42+IT!E42+CY!E42+LV!E42+LT!E42+LU!E42+HU!E42+MT!E42+NL!E42+AT!E42+PL!E42+PT!E42+RO!E42+SI!E42+SK!E42+FI!E42+SE!E42</f>
        <v>523772.92581164202</v>
      </c>
      <c r="F42" s="53">
        <f>BE!F42+BG!F42+CZ!F42+DK!F42+DE!F42+EE!F42+IE!F42+EL!F42+ES!F42+FR!F42+HR!F42+IT!F42+CY!F42+LV!F42+LT!F42+LU!F42+HU!F42+MT!F42+NL!F42+AT!F42+PL!F42+PT!F42+RO!F42+SI!F42+SK!F42+FI!F42+SE!F42</f>
        <v>499543.31178810349</v>
      </c>
      <c r="G42" s="53">
        <f>BE!G42+BG!G42+CZ!G42+DK!G42+DE!G42+EE!G42+IE!G42+EL!G42+ES!G42+FR!G42+HR!G42+IT!G42+CY!G42+LV!G42+LT!G42+LU!G42+HU!G42+MT!G42+NL!G42+AT!G42+PL!G42+PT!G42+RO!G42+SI!G42+SK!G42+FI!G42+SE!G42</f>
        <v>510368.47750618652</v>
      </c>
      <c r="H42" s="53">
        <f>BE!H42+BG!H42+CZ!H42+DK!H42+DE!H42+EE!H42+IE!H42+EL!H42+ES!H42+FR!H42+HR!H42+IT!H42+CY!H42+LV!H42+LT!H42+LU!H42+HU!H42+MT!H42+NL!H42+AT!H42+PL!H42+PT!H42+RO!H42+SI!H42+SK!H42+FI!H42+SE!H42</f>
        <v>476957.6462442163</v>
      </c>
      <c r="I42" s="53">
        <f>BE!I42+BG!I42+CZ!I42+DK!I42+DE!I42+EE!I42+IE!I42+EL!I42+ES!I42+FR!I42+HR!I42+IT!I42+CY!I42+LV!I42+LT!I42+LU!I42+HU!I42+MT!I42+NL!I42+AT!I42+PL!I42+PT!I42+RO!I42+SI!I42+SK!I42+FI!I42+SE!I42</f>
        <v>511479.68577759649</v>
      </c>
      <c r="J42" s="53">
        <f>BE!J42+BG!J42+CZ!J42+DK!J42+DE!J42+EE!J42+IE!J42+EL!J42+ES!J42+FR!J42+HR!J42+IT!J42+CY!J42+LV!J42+LT!J42+LU!J42+HU!J42+MT!J42+NL!J42+AT!J42+PL!J42+PT!J42+RO!J42+SI!J42+SK!J42+FI!J42+SE!J42</f>
        <v>472905.77632508188</v>
      </c>
      <c r="K42" s="53">
        <f>BE!K42+BG!K42+CZ!K42+DK!K42+DE!K42+EE!K42+IE!K42+EL!K42+ES!K42+FR!K42+HR!K42+IT!K42+CY!K42+LV!K42+LT!K42+LU!K42+HU!K42+MT!K42+NL!K42+AT!K42+PL!K42+PT!K42+RO!K42+SI!K42+SK!K42+FI!K42+SE!K42</f>
        <v>481178.55381425162</v>
      </c>
      <c r="L42" s="53">
        <f>BE!L42+BG!L42+CZ!L42+DK!L42+DE!L42+EE!L42+IE!L42+EL!L42+ES!L42+FR!L42+HR!L42+IT!L42+CY!L42+LV!L42+LT!L42+LU!L42+HU!L42+MT!L42+NL!L42+AT!L42+PL!L42+PT!L42+RO!L42+SI!L42+SK!L42+FI!L42+SE!L42</f>
        <v>484793.70842699765</v>
      </c>
      <c r="M42" s="53">
        <f>BE!M42+BG!M42+CZ!M42+DK!M42+DE!M42+EE!M42+IE!M42+EL!M42+ES!M42+FR!M42+HR!M42+IT!M42+CY!M42+LV!M42+LT!M42+LU!M42+HU!M42+MT!M42+NL!M42+AT!M42+PL!M42+PT!M42+RO!M42+SI!M42+SK!M42+FI!M42+SE!M42</f>
        <v>445706.81255068816</v>
      </c>
      <c r="N42" s="53">
        <f>BE!N42+BG!N42+CZ!N42+DK!N42+DE!N42+EE!N42+IE!N42+EL!N42+ES!N42+FR!N42+HR!N42+IT!N42+CY!N42+LV!N42+LT!N42+LU!N42+HU!N42+MT!N42+NL!N42+AT!N42+PL!N42+PT!N42+RO!N42+SI!N42+SK!N42+FI!N42+SE!N42</f>
        <v>458081.61275324738</v>
      </c>
      <c r="O42" s="53">
        <f>BE!O42+BG!O42+CZ!O42+DK!O42+DE!O42+EE!O42+IE!O42+EL!O42+ES!O42+FR!O42+HR!O42+IT!O42+CY!O42+LV!O42+LT!O42+LU!O42+HU!O42+MT!O42+NL!O42+AT!O42+PL!O42+PT!O42+RO!O42+SI!O42+SK!O42+FI!O42+SE!O42</f>
        <v>467561.66385422228</v>
      </c>
      <c r="P42" s="53">
        <f>BE!P42+BG!P42+CZ!P42+DK!P42+DE!P42+EE!P42+IE!P42+EL!P42+ES!P42+FR!P42+HR!P42+IT!P42+CY!P42+LV!P42+LT!P42+LU!P42+HU!P42+MT!P42+NL!P42+AT!P42+PL!P42+PT!P42+RO!P42+SI!P42+SK!P42+FI!P42+SE!P42</f>
        <v>470320.75684946438</v>
      </c>
      <c r="Q42" s="53">
        <f>BE!Q42+BG!Q42+CZ!Q42+DK!Q42+DE!Q42+EE!Q42+IE!Q42+EL!Q42+ES!Q42+FR!Q42+HR!Q42+IT!Q42+CY!Q42+LV!Q42+LT!Q42+LU!Q42+HU!Q42+MT!Q42+NL!Q42+AT!Q42+PL!Q42+PT!Q42+RO!Q42+SI!Q42+SK!Q42+FI!Q42+SE!Q42</f>
        <v>466950.88446193497</v>
      </c>
      <c r="R42" s="53">
        <f>BE!R42+BG!R42+CZ!R42+DK!R42+DE!R42+EE!R42+IE!R42+EL!R42+ES!R42+FR!R42+HR!R42+IT!R42+CY!R42+LV!R42+LT!R42+LU!R42+HU!R42+MT!R42+NL!R42+AT!R42+PL!R42+PT!R42+RO!R42+SI!R42+SK!R42+FI!R42+SE!R42</f>
        <v>0</v>
      </c>
      <c r="S42" s="53">
        <f>BE!S42+BG!S42+CZ!S42+DK!S42+DE!S42+EE!S42+IE!S42+EL!S42+ES!S42+FR!S42+HR!S42+IT!S42+CY!S42+LV!S42+LT!S42+LU!S42+HU!S42+MT!S42+NL!S42+AT!S42+PL!S42+PT!S42+RO!S42+SI!S42+SK!S42+FI!S42+SE!S42</f>
        <v>0</v>
      </c>
    </row>
    <row r="43" spans="1:19" s="46" customFormat="1" ht="15" customHeight="1" x14ac:dyDescent="0.25">
      <c r="A43" s="46" t="s">
        <v>45</v>
      </c>
    </row>
    <row r="44" spans="1:19" s="46" customFormat="1" ht="27" customHeight="1" thickBot="1" x14ac:dyDescent="0.3">
      <c r="A44" s="54" t="s">
        <v>46</v>
      </c>
      <c r="B44" s="55"/>
      <c r="C44" s="56">
        <f t="shared" ref="C44:S44" si="4">IF(C42&gt;0,C40/C42,"")</f>
        <v>0.11701574830074594</v>
      </c>
      <c r="D44" s="56">
        <f t="shared" si="4"/>
        <v>0.12446964613973434</v>
      </c>
      <c r="E44" s="56">
        <f t="shared" si="4"/>
        <v>0.13211316289549208</v>
      </c>
      <c r="F44" s="56">
        <f t="shared" si="4"/>
        <v>0.14804476614670811</v>
      </c>
      <c r="G44" s="56">
        <f t="shared" si="4"/>
        <v>0.15329303486190141</v>
      </c>
      <c r="H44" s="56">
        <f t="shared" si="4"/>
        <v>0.16825300956828426</v>
      </c>
      <c r="I44" s="56">
        <f t="shared" si="4"/>
        <v>0.17025930707797185</v>
      </c>
      <c r="J44" s="56">
        <f t="shared" si="4"/>
        <v>0.17527891387504449</v>
      </c>
      <c r="K44" s="56">
        <f t="shared" si="4"/>
        <v>0.18714733921029605</v>
      </c>
      <c r="L44" s="56">
        <f t="shared" si="4"/>
        <v>0.19128510092556533</v>
      </c>
      <c r="M44" s="56">
        <f t="shared" si="4"/>
        <v>0.20046987909298367</v>
      </c>
      <c r="N44" s="56">
        <f t="shared" si="4"/>
        <v>0.20379393942293869</v>
      </c>
      <c r="O44" s="56">
        <f t="shared" si="4"/>
        <v>0.20571936362488918</v>
      </c>
      <c r="P44" s="56">
        <f t="shared" si="4"/>
        <v>0.20974550017939611</v>
      </c>
      <c r="Q44" s="56">
        <f t="shared" si="4"/>
        <v>0.21142617347584314</v>
      </c>
      <c r="R44" s="56" t="str">
        <f t="shared" si="4"/>
        <v/>
      </c>
      <c r="S44" s="56" t="str">
        <f t="shared" si="4"/>
        <v/>
      </c>
    </row>
    <row r="45" spans="1:19" s="46" customFormat="1" ht="22.5" customHeight="1" x14ac:dyDescent="0.25">
      <c r="C45" s="51"/>
      <c r="D45" s="51"/>
      <c r="E45" s="51"/>
      <c r="F45" s="51"/>
      <c r="G45" s="51"/>
      <c r="H45" s="51"/>
      <c r="I45" s="51"/>
      <c r="J45" s="51"/>
      <c r="K45" s="51"/>
      <c r="L45" s="51"/>
      <c r="M45" s="51"/>
      <c r="N45" s="51"/>
      <c r="O45" s="51"/>
      <c r="P45" s="51"/>
      <c r="Q45" s="51"/>
      <c r="R45" s="51"/>
      <c r="S45" s="51"/>
    </row>
    <row r="46" spans="1:19" s="46" customFormat="1" ht="27" customHeight="1" x14ac:dyDescent="0.25">
      <c r="A46" s="67" t="s">
        <v>47</v>
      </c>
      <c r="C46" s="51"/>
      <c r="D46" s="51"/>
      <c r="E46" s="51"/>
      <c r="F46" s="51"/>
      <c r="G46" s="51"/>
      <c r="H46" s="51"/>
      <c r="I46" s="51"/>
      <c r="J46" s="51"/>
      <c r="K46" s="51"/>
      <c r="L46" s="51"/>
      <c r="M46" s="51"/>
      <c r="N46" s="51"/>
      <c r="O46" s="51"/>
      <c r="P46" s="51"/>
      <c r="Q46" s="51"/>
      <c r="R46" s="51"/>
      <c r="S46" s="51"/>
    </row>
    <row r="47" spans="1:19" s="46" customFormat="1" ht="15" customHeight="1" x14ac:dyDescent="0.25">
      <c r="A47" s="70" t="s">
        <v>48</v>
      </c>
      <c r="B47" s="70"/>
      <c r="C47" s="51">
        <f>BE!C47+BG!C47+CZ!C47+DK!C47+DE!C47+EE!C47+IE!C47+EL!C47+ES!C47+FR!C47+HR!C47+IT!C47+CY!C47+LV!C47+LT!C47+LU!C47+HU!C47+MT!C47+NL!C47+AT!C47+PL!C47+PT!C47+RO!C47+SI!C47+SK!C47+FI!C47+SE!C47</f>
        <v>38124.011395859372</v>
      </c>
      <c r="D47" s="51">
        <f>BE!D47+BG!D47+CZ!D47+DK!D47+DE!D47+EE!D47+IE!D47+EL!D47+ES!D47+FR!D47+HR!D47+IT!D47+CY!D47+LV!D47+LT!D47+LU!D47+HU!D47+MT!D47+NL!D47+AT!D47+PL!D47+PT!D47+RO!D47+SI!D47+SK!D47+FI!D47+SE!D47</f>
        <v>39956.393794980613</v>
      </c>
      <c r="E47" s="51">
        <f>BE!E47+BG!E47+CZ!E47+DK!E47+DE!E47+EE!E47+IE!E47+EL!E47+ES!E47+FR!E47+HR!E47+IT!E47+CY!E47+LV!E47+LT!E47+LU!E47+HU!E47+MT!E47+NL!E47+AT!E47+PL!E47+PT!E47+RO!E47+SI!E47+SK!E47+FI!E47+SE!E47</f>
        <v>41778.877003677051</v>
      </c>
      <c r="F47" s="51">
        <f>BE!F47+BG!F47+CZ!F47+DK!F47+DE!F47+EE!F47+IE!F47+EL!F47+ES!F47+FR!F47+HR!F47+IT!F47+CY!F47+LV!F47+LT!F47+LU!F47+HU!F47+MT!F47+NL!F47+AT!F47+PL!F47+PT!F47+RO!F47+SI!F47+SK!F47+FI!F47+SE!F47</f>
        <v>44109.139640036563</v>
      </c>
      <c r="G47" s="51">
        <f>BE!G47+BG!G47+CZ!G47+DK!G47+DE!G47+EE!G47+IE!G47+EL!G47+ES!G47+FR!G47+HR!G47+IT!G47+CY!G47+LV!G47+LT!G47+LU!G47+HU!G47+MT!G47+NL!G47+AT!G47+PL!G47+PT!G47+RO!G47+SI!G47+SK!G47+FI!G47+SE!G47</f>
        <v>46620.401879423254</v>
      </c>
      <c r="H47" s="51">
        <f>BE!H47+BG!H47+CZ!H47+DK!H47+DE!H47+EE!H47+IE!H47+EL!H47+ES!H47+FR!H47+HR!H47+IT!H47+CY!H47+LV!H47+LT!H47+LU!H47+HU!H47+MT!H47+NL!H47+AT!H47+PL!H47+PT!H47+RO!H47+SI!H47+SK!H47+FI!H47+SE!H47</f>
        <v>49448.310709483594</v>
      </c>
      <c r="I47" s="51">
        <f>BE!I47+BG!I47+CZ!I47+DK!I47+DE!I47+EE!I47+IE!I47+EL!I47+ES!I47+FR!I47+HR!I47+IT!I47+CY!I47+LV!I47+LT!I47+LU!I47+HU!I47+MT!I47+NL!I47+AT!I47+PL!I47+PT!I47+RO!I47+SI!I47+SK!I47+FI!I47+SE!I47</f>
        <v>53209.847566959521</v>
      </c>
      <c r="J47" s="51">
        <f>BE!J47+BG!J47+CZ!J47+DK!J47+DE!J47+EE!J47+IE!J47+EL!J47+ES!J47+FR!J47+HR!J47+IT!J47+CY!J47+LV!J47+LT!J47+LU!J47+HU!J47+MT!J47+NL!J47+AT!J47+PL!J47+PT!J47+RO!J47+SI!J47+SK!J47+FI!J47+SE!J47</f>
        <v>57325.269397422337</v>
      </c>
      <c r="K47" s="51">
        <f>BE!K47+BG!K47+CZ!K47+DK!K47+DE!K47+EE!K47+IE!K47+EL!K47+ES!K47+FR!K47+HR!K47+IT!K47+CY!K47+LV!K47+LT!K47+LU!K47+HU!K47+MT!K47+NL!K47+AT!K47+PL!K47+PT!K47+RO!K47+SI!K47+SK!K47+FI!K47+SE!K47</f>
        <v>61897.118797329225</v>
      </c>
      <c r="L47" s="51">
        <f>BE!L47+BG!L47+CZ!L47+DK!L47+DE!L47+EE!L47+IE!L47+EL!L47+ES!L47+FR!L47+HR!L47+IT!L47+CY!L47+LV!L47+LT!L47+LU!L47+HU!L47+MT!L47+NL!L47+AT!L47+PL!L47+PT!L47+RO!L47+SI!L47+SK!L47+FI!L47+SE!L47</f>
        <v>65383.339589381525</v>
      </c>
      <c r="M47" s="51">
        <f>BE!M47+BG!M47+CZ!M47+DK!M47+DE!M47+EE!M47+IE!M47+EL!M47+ES!M47+FR!M47+HR!M47+IT!M47+CY!M47+LV!M47+LT!M47+LU!M47+HU!M47+MT!M47+NL!M47+AT!M47+PL!M47+PT!M47+RO!M47+SI!M47+SK!M47+FI!M47+SE!M47</f>
        <v>68307.373086919193</v>
      </c>
      <c r="N47" s="51">
        <f>BE!N47+BG!N47+CZ!N47+DK!N47+DE!N47+EE!N47+IE!N47+EL!N47+ES!N47+FR!N47+HR!N47+IT!N47+CY!N47+LV!N47+LT!N47+LU!N47+HU!N47+MT!N47+NL!N47+AT!N47+PL!N47+PT!N47+RO!N47+SI!N47+SK!N47+FI!N47+SE!N47</f>
        <v>71701.793718628629</v>
      </c>
      <c r="O47" s="51">
        <f>BE!O47+BG!O47+CZ!O47+DK!O47+DE!O47+EE!O47+IE!O47+EL!O47+ES!O47+FR!O47+HR!O47+IT!O47+CY!O47+LV!O47+LT!O47+LU!O47+HU!O47+MT!O47+NL!O47+AT!O47+PL!O47+PT!O47+RO!O47+SI!O47+SK!O47+FI!O47+SE!O47</f>
        <v>73582.550561737153</v>
      </c>
      <c r="P47" s="51">
        <f>BE!P47+BG!P47+CZ!P47+DK!P47+DE!P47+EE!P47+IE!P47+EL!P47+ES!P47+FR!P47+HR!P47+IT!P47+CY!P47+LV!P47+LT!P47+LU!P47+HU!P47+MT!P47+NL!P47+AT!P47+PL!P47+PT!P47+RO!P47+SI!P47+SK!P47+FI!P47+SE!P47</f>
        <v>76507.020352006715</v>
      </c>
      <c r="Q47" s="51">
        <f>BE!Q47+BG!Q47+CZ!Q47+DK!Q47+DE!Q47+EE!Q47+IE!Q47+EL!Q47+ES!Q47+FR!Q47+HR!Q47+IT!Q47+CY!Q47+LV!Q47+LT!Q47+LU!Q47+HU!Q47+MT!Q47+NL!Q47+AT!Q47+PL!Q47+PT!Q47+RO!Q47+SI!Q47+SK!Q47+FI!Q47+SE!Q47</f>
        <v>79226.725041715938</v>
      </c>
      <c r="R47" s="51">
        <f>BE!R47+BG!R47+CZ!R47+DK!R47+DE!R47+EE!R47+IE!R47+EL!R47+ES!R47+FR!R47+HR!R47+IT!R47+CY!R47+LV!R47+LT!R47+LU!R47+HU!R47+MT!R47+NL!R47+AT!R47+PL!R47+PT!R47+RO!R47+SI!R47+SK!R47+FI!R47+SE!R47</f>
        <v>0</v>
      </c>
      <c r="S47" s="51">
        <f>BE!S47+BG!S47+CZ!S47+DK!S47+DE!S47+EE!S47+IE!S47+EL!S47+ES!S47+FR!S47+HR!S47+IT!S47+CY!S47+LV!S47+LT!S47+LU!S47+HU!S47+MT!S47+NL!S47+AT!S47+PL!S47+PT!S47+RO!S47+SI!S47+SK!S47+FI!S47+SE!S47</f>
        <v>0</v>
      </c>
    </row>
    <row r="48" spans="1:19" s="46" customFormat="1" ht="15" customHeight="1" x14ac:dyDescent="0.25">
      <c r="A48" s="70" t="s">
        <v>49</v>
      </c>
      <c r="B48" s="70"/>
      <c r="C48" s="51">
        <f>BE!C48+BG!C48+CZ!C48+DK!C48+DE!C48+EE!C48+IE!C48+EL!C48+ES!C48+FR!C48+HR!C48+IT!C48+CY!C48+LV!C48+LT!C48+LU!C48+HU!C48+MT!C48+NL!C48+AT!C48+PL!C48+PT!C48+RO!C48+SI!C48+SK!C48+FI!C48+SE!C48</f>
        <v>61897.992568451038</v>
      </c>
      <c r="D48" s="51">
        <f>BE!D48+BG!D48+CZ!D48+DK!D48+DE!D48+EE!D48+IE!D48+EL!D48+ES!D48+FR!D48+HR!D48+IT!D48+CY!D48+LV!D48+LT!D48+LU!D48+HU!D48+MT!D48+NL!D48+AT!D48+PL!D48+PT!D48+RO!D48+SI!D48+SK!D48+FI!D48+SE!D48</f>
        <v>65938.16293297954</v>
      </c>
      <c r="E48" s="51">
        <f>BE!E48+BG!E48+CZ!E48+DK!E48+DE!E48+EE!E48+IE!E48+EL!E48+ES!E48+FR!E48+HR!E48+IT!E48+CY!E48+LV!E48+LT!E48+LU!E48+HU!E48+MT!E48+NL!E48+AT!E48+PL!E48+PT!E48+RO!E48+SI!E48+SK!E48+FI!E48+SE!E48</f>
        <v>69197.297868001944</v>
      </c>
      <c r="F48" s="51">
        <f>BE!F48+BG!F48+CZ!F48+DK!F48+DE!F48+EE!F48+IE!F48+EL!F48+ES!F48+FR!F48+HR!F48+IT!F48+CY!F48+LV!F48+LT!F48+LU!F48+HU!F48+MT!F48+NL!F48+AT!F48+PL!F48+PT!F48+RO!F48+SI!F48+SK!F48+FI!F48+SE!F48</f>
        <v>73954.772773821882</v>
      </c>
      <c r="G48" s="51">
        <f>BE!G48+BG!G48+CZ!G48+DK!G48+DE!G48+EE!G48+IE!G48+EL!G48+ES!G48+FR!G48+HR!G48+IT!G48+CY!G48+LV!G48+LT!G48+LU!G48+HU!G48+MT!G48+NL!G48+AT!G48+PL!G48+PT!G48+RO!G48+SI!G48+SK!G48+FI!G48+SE!G48</f>
        <v>78235.932814771397</v>
      </c>
      <c r="H48" s="51">
        <f>BE!H48+BG!H48+CZ!H48+DK!H48+DE!H48+EE!H48+IE!H48+EL!H48+ES!H48+FR!H48+HR!H48+IT!H48+CY!H48+LV!H48+LT!H48+LU!H48+HU!H48+MT!H48+NL!H48+AT!H48+PL!H48+PT!H48+RO!H48+SI!H48+SK!H48+FI!H48+SE!H48</f>
        <v>80249.559417194469</v>
      </c>
      <c r="I48" s="51">
        <f>BE!I48+BG!I48+CZ!I48+DK!I48+DE!I48+EE!I48+IE!I48+EL!I48+ES!I48+FR!I48+HR!I48+IT!I48+CY!I48+LV!I48+LT!I48+LU!I48+HU!I48+MT!I48+NL!I48+AT!I48+PL!I48+PT!I48+RO!I48+SI!I48+SK!I48+FI!I48+SE!I48</f>
        <v>87084.176884952351</v>
      </c>
      <c r="J48" s="51">
        <f>BE!J48+BG!J48+CZ!J48+DK!J48+DE!J48+EE!J48+IE!J48+EL!J48+ES!J48+FR!J48+HR!J48+IT!J48+CY!J48+LV!J48+LT!J48+LU!J48+HU!J48+MT!J48+NL!J48+AT!J48+PL!J48+PT!J48+RO!J48+SI!J48+SK!J48+FI!J48+SE!J48</f>
        <v>82890.410839495074</v>
      </c>
      <c r="K48" s="51">
        <f>BE!K48+BG!K48+CZ!K48+DK!K48+DE!K48+EE!K48+IE!K48+EL!K48+ES!K48+FR!K48+HR!K48+IT!K48+CY!K48+LV!K48+LT!K48+LU!K48+HU!K48+MT!K48+NL!K48+AT!K48+PL!K48+PT!K48+RO!K48+SI!K48+SK!K48+FI!K48+SE!K48</f>
        <v>90051.286031395444</v>
      </c>
      <c r="L48" s="51">
        <f>BE!L48+BG!L48+CZ!L48+DK!L48+DE!L48+EE!L48+IE!L48+EL!L48+ES!L48+FR!L48+HR!L48+IT!L48+CY!L48+LV!L48+LT!L48+LU!L48+HU!L48+MT!L48+NL!L48+AT!L48+PL!L48+PT!L48+RO!L48+SI!L48+SK!L48+FI!L48+SE!L48</f>
        <v>92733.813444537343</v>
      </c>
      <c r="M48" s="51">
        <f>BE!M48+BG!M48+CZ!M48+DK!M48+DE!M48+EE!M48+IE!M48+EL!M48+ES!M48+FR!M48+HR!M48+IT!M48+CY!M48+LV!M48+LT!M48+LU!M48+HU!M48+MT!M48+NL!M48+AT!M48+PL!M48+PT!M48+RO!M48+SI!M48+SK!M48+FI!M48+SE!M48</f>
        <v>89350.790822955591</v>
      </c>
      <c r="N48" s="51">
        <f>BE!N48+BG!N48+CZ!N48+DK!N48+DE!N48+EE!N48+IE!N48+EL!N48+ES!N48+FR!N48+HR!N48+IT!N48+CY!N48+LV!N48+LT!N48+LU!N48+HU!N48+MT!N48+NL!N48+AT!N48+PL!N48+PT!N48+RO!N48+SI!N48+SK!N48+FI!N48+SE!N48</f>
        <v>93354.25644019735</v>
      </c>
      <c r="O48" s="51">
        <f>BE!O48+BG!O48+CZ!O48+DK!O48+DE!O48+EE!O48+IE!O48+EL!O48+ES!O48+FR!O48+HR!O48+IT!O48+CY!O48+LV!O48+LT!O48+LU!O48+HU!O48+MT!O48+NL!O48+AT!O48+PL!O48+PT!O48+RO!O48+SI!O48+SK!O48+FI!O48+SE!O48</f>
        <v>96186.487943484957</v>
      </c>
      <c r="P48" s="51">
        <f>BE!P48+BG!P48+CZ!P48+DK!P48+DE!P48+EE!P48+IE!P48+EL!P48+ES!P48+FR!P48+HR!P48+IT!P48+CY!P48+LV!P48+LT!P48+LU!P48+HU!P48+MT!P48+NL!P48+AT!P48+PL!P48+PT!P48+RO!P48+SI!P48+SK!P48+FI!P48+SE!P48</f>
        <v>98647.662390143043</v>
      </c>
      <c r="Q48" s="51">
        <f>BE!Q48+BG!Q48+CZ!Q48+DK!Q48+DE!Q48+EE!Q48+IE!Q48+EL!Q48+ES!Q48+FR!Q48+HR!Q48+IT!Q48+CY!Q48+LV!Q48+LT!Q48+LU!Q48+HU!Q48+MT!Q48+NL!Q48+AT!Q48+PL!Q48+PT!Q48+RO!Q48+SI!Q48+SK!Q48+FI!Q48+SE!Q48</f>
        <v>98725.638702947443</v>
      </c>
      <c r="R48" s="51">
        <f>BE!R48+BG!R48+CZ!R48+DK!R48+DE!R48+EE!R48+IE!R48+EL!R48+ES!R48+FR!R48+HR!R48+IT!R48+CY!R48+LV!R48+LT!R48+LU!R48+HU!R48+MT!R48+NL!R48+AT!R48+PL!R48+PT!R48+RO!R48+SI!R48+SK!R48+FI!R48+SE!R48</f>
        <v>0</v>
      </c>
      <c r="S48" s="51">
        <f>BE!S48+BG!S48+CZ!S48+DK!S48+DE!S48+EE!S48+IE!S48+EL!S48+ES!S48+FR!S48+HR!S48+IT!S48+CY!S48+LV!S48+LT!S48+LU!S48+HU!S48+MT!S48+NL!S48+AT!S48+PL!S48+PT!S48+RO!S48+SI!S48+SK!S48+FI!S48+SE!S48</f>
        <v>0</v>
      </c>
    </row>
    <row r="49" spans="1:19" s="46" customFormat="1" ht="15" customHeight="1" x14ac:dyDescent="0.25">
      <c r="A49" s="70" t="s">
        <v>50</v>
      </c>
      <c r="B49" s="70"/>
      <c r="C49" s="51">
        <f>BE!C49+BG!C49+CZ!C49+DK!C49+DE!C49+EE!C49+IE!C49+EL!C49+ES!C49+FR!C49+HR!C49+IT!C49+CY!C49+LV!C49+LT!C49+LU!C49+HU!C49+MT!C49+NL!C49+AT!C49+PL!C49+PT!C49+RO!C49+SI!C49+SK!C49+FI!C49+SE!C49</f>
        <v>2850.7005518943502</v>
      </c>
      <c r="D49" s="51">
        <f>BE!D49+BG!D49+CZ!D49+DK!D49+DE!D49+EE!D49+IE!D49+EL!D49+ES!D49+FR!D49+HR!D49+IT!D49+CY!D49+LV!D49+LT!D49+LU!D49+HU!D49+MT!D49+NL!D49+AT!D49+PL!D49+PT!D49+RO!D49+SI!D49+SK!D49+FI!D49+SE!D49</f>
        <v>4160.9596268929736</v>
      </c>
      <c r="E49" s="51">
        <f>BE!E49+BG!E49+CZ!E49+DK!E49+DE!E49+EE!E49+IE!E49+EL!E49+ES!E49+FR!E49+HR!E49+IT!E49+CY!E49+LV!E49+LT!E49+LU!E49+HU!E49+MT!E49+NL!E49+AT!E49+PL!E49+PT!E49+RO!E49+SI!E49+SK!E49+FI!E49+SE!E49</f>
        <v>6185.0204090440011</v>
      </c>
      <c r="F49" s="51">
        <f>BE!F49+BG!F49+CZ!F49+DK!F49+DE!F49+EE!F49+IE!F49+EL!F49+ES!F49+FR!F49+HR!F49+IT!F49+CY!F49+LV!F49+LT!F49+LU!F49+HU!F49+MT!F49+NL!F49+AT!F49+PL!F49+PT!F49+RO!F49+SI!F49+SK!F49+FI!F49+SE!F49</f>
        <v>8216.2427801925296</v>
      </c>
      <c r="G49" s="51">
        <f>BE!G49+BG!G49+CZ!G49+DK!G49+DE!G49+EE!G49+IE!G49+EL!G49+ES!G49+FR!G49+HR!G49+IT!G49+CY!G49+LV!G49+LT!G49+LU!G49+HU!G49+MT!G49+NL!G49+AT!G49+PL!G49+PT!G49+RO!G49+SI!G49+SK!G49+FI!G49+SE!G49</f>
        <v>9941.6018547939093</v>
      </c>
      <c r="H49" s="51">
        <f>BE!H49+BG!H49+CZ!H49+DK!H49+DE!H49+EE!H49+IE!H49+EL!H49+ES!H49+FR!H49+HR!H49+IT!H49+CY!H49+LV!H49+LT!H49+LU!H49+HU!H49+MT!H49+NL!H49+AT!H49+PL!H49+PT!H49+RO!H49+SI!H49+SK!H49+FI!H49+SE!H49</f>
        <v>11482.094065444411</v>
      </c>
      <c r="I49" s="51">
        <f>BE!I49+BG!I49+CZ!I49+DK!I49+DE!I49+EE!I49+IE!I49+EL!I49+ES!I49+FR!I49+HR!I49+IT!I49+CY!I49+LV!I49+LT!I49+LU!I49+HU!I49+MT!I49+NL!I49+AT!I49+PL!I49+PT!I49+RO!I49+SI!I49+SK!I49+FI!I49+SE!I49</f>
        <v>12993.821795062298</v>
      </c>
      <c r="J49" s="51">
        <f>BE!J49+BG!J49+CZ!J49+DK!J49+DE!J49+EE!J49+IE!J49+EL!J49+ES!J49+FR!J49+HR!J49+IT!J49+CY!J49+LV!J49+LT!J49+LU!J49+HU!J49+MT!J49+NL!J49+AT!J49+PL!J49+PT!J49+RO!J49+SI!J49+SK!J49+FI!J49+SE!J49</f>
        <v>8581.6517198882575</v>
      </c>
      <c r="K49" s="51">
        <f>BE!K49+BG!K49+CZ!K49+DK!K49+DE!K49+EE!K49+IE!K49+EL!K49+ES!K49+FR!K49+HR!K49+IT!K49+CY!K49+LV!K49+LT!K49+LU!K49+HU!K49+MT!K49+NL!K49+AT!K49+PL!K49+PT!K49+RO!K49+SI!K49+SK!K49+FI!K49+SE!K49</f>
        <v>11829.13481815902</v>
      </c>
      <c r="L49" s="51">
        <f>BE!L49+BG!L49+CZ!L49+DK!L49+DE!L49+EE!L49+IE!L49+EL!L49+ES!L49+FR!L49+HR!L49+IT!L49+CY!L49+LV!L49+LT!L49+LU!L49+HU!L49+MT!L49+NL!L49+AT!L49+PL!L49+PT!L49+RO!L49+SI!L49+SK!L49+FI!L49+SE!L49</f>
        <v>12067.435087298461</v>
      </c>
      <c r="M49" s="51">
        <f>BE!M49+BG!M49+CZ!M49+DK!M49+DE!M49+EE!M49+IE!M49+EL!M49+ES!M49+FR!M49+HR!M49+IT!M49+CY!M49+LV!M49+LT!M49+LU!M49+HU!M49+MT!M49+NL!M49+AT!M49+PL!M49+PT!M49+RO!M49+SI!M49+SK!M49+FI!M49+SE!M49</f>
        <v>13170.6559842811</v>
      </c>
      <c r="N49" s="51">
        <f>BE!N49+BG!N49+CZ!N49+DK!N49+DE!N49+EE!N49+IE!N49+EL!N49+ES!N49+FR!N49+HR!N49+IT!N49+CY!N49+LV!N49+LT!N49+LU!N49+HU!N49+MT!N49+NL!N49+AT!N49+PL!N49+PT!N49+RO!N49+SI!N49+SK!N49+FI!N49+SE!N49</f>
        <v>13448.871565477919</v>
      </c>
      <c r="O49" s="51">
        <f>BE!O49+BG!O49+CZ!O49+DK!O49+DE!O49+EE!O49+IE!O49+EL!O49+ES!O49+FR!O49+HR!O49+IT!O49+CY!O49+LV!O49+LT!O49+LU!O49+HU!O49+MT!O49+NL!O49+AT!O49+PL!O49+PT!O49+RO!O49+SI!O49+SK!O49+FI!O49+SE!O49</f>
        <v>14262.09945495292</v>
      </c>
      <c r="P49" s="51">
        <f>BE!P49+BG!P49+CZ!P49+DK!P49+DE!P49+EE!P49+IE!P49+EL!P49+ES!P49+FR!P49+HR!P49+IT!P49+CY!P49+LV!P49+LT!P49+LU!P49+HU!P49+MT!P49+NL!P49+AT!P49+PL!P49+PT!P49+RO!P49+SI!P49+SK!P49+FI!P49+SE!P49</f>
        <v>15594.922970366726</v>
      </c>
      <c r="Q49" s="51">
        <f>BE!Q49+BG!Q49+CZ!Q49+DK!Q49+DE!Q49+EE!Q49+IE!Q49+EL!Q49+ES!Q49+FR!Q49+HR!Q49+IT!Q49+CY!Q49+LV!Q49+LT!Q49+LU!Q49+HU!Q49+MT!Q49+NL!Q49+AT!Q49+PL!Q49+PT!Q49+RO!Q49+SI!Q49+SK!Q49+FI!Q49+SE!Q49</f>
        <v>17120.551764879558</v>
      </c>
      <c r="R49" s="51">
        <f>BE!R49+BG!R49+CZ!R49+DK!R49+DE!R49+EE!R49+IE!R49+EL!R49+ES!R49+FR!R49+HR!R49+IT!R49+CY!R49+LV!R49+LT!R49+LU!R49+HU!R49+MT!R49+NL!R49+AT!R49+PL!R49+PT!R49+RO!R49+SI!R49+SK!R49+FI!R49+SE!R49</f>
        <v>0</v>
      </c>
      <c r="S49" s="51">
        <f>BE!S49+BG!S49+CZ!S49+DK!S49+DE!S49+EE!S49+IE!S49+EL!S49+ES!S49+FR!S49+HR!S49+IT!S49+CY!S49+LV!S49+LT!S49+LU!S49+HU!S49+MT!S49+NL!S49+AT!S49+PL!S49+PT!S49+RO!S49+SI!S49+SK!S49+FI!S49+SE!S49</f>
        <v>0</v>
      </c>
    </row>
    <row r="50" spans="1:19" s="46" customFormat="1" ht="15" customHeight="1" x14ac:dyDescent="0.25">
      <c r="A50" s="46" t="s">
        <v>51</v>
      </c>
      <c r="B50" s="70"/>
      <c r="C50" s="51">
        <f>BE!C50+BG!C50+CZ!C50+DK!C50+DE!C50+EE!C50+IE!C50+EL!C50+ES!C50+FR!C50+HR!C50+IT!C50+CY!C50+LV!C50+LT!C50+LU!C50+HU!C50+MT!C50+NL!C50+AT!C50+PL!C50+PT!C50+RO!C50+SI!C50+SK!C50+FI!C50+SE!C50</f>
        <v>102872.70451620474</v>
      </c>
      <c r="D50" s="51">
        <f>BE!D50+BG!D50+CZ!D50+DK!D50+DE!D50+EE!D50+IE!D50+EL!D50+ES!D50+FR!D50+HR!D50+IT!D50+CY!D50+LV!D50+LT!D50+LU!D50+HU!D50+MT!D50+NL!D50+AT!D50+PL!D50+PT!D50+RO!D50+SI!D50+SK!D50+FI!D50+SE!D50</f>
        <v>110055.51635485314</v>
      </c>
      <c r="E50" s="51">
        <f>BE!E50+BG!E50+CZ!E50+DK!E50+DE!E50+EE!E50+IE!E50+EL!E50+ES!E50+FR!E50+HR!E50+IT!E50+CY!E50+LV!E50+LT!E50+LU!E50+HU!E50+MT!E50+NL!E50+AT!E50+PL!E50+PT!E50+RO!E50+SI!E50+SK!E50+FI!E50+SE!E50</f>
        <v>117161.19528072297</v>
      </c>
      <c r="F50" s="51">
        <f>BE!F50+BG!F50+CZ!F50+DK!F50+DE!F50+EE!F50+IE!F50+EL!F50+ES!F50+FR!F50+HR!F50+IT!F50+CY!F50+LV!F50+LT!F50+LU!F50+HU!F50+MT!F50+NL!F50+AT!F50+PL!F50+PT!F50+RO!F50+SI!F50+SK!F50+FI!F50+SE!F50</f>
        <v>126280.15519405097</v>
      </c>
      <c r="G50" s="51">
        <f>BE!G50+BG!G50+CZ!G50+DK!G50+DE!G50+EE!G50+IE!G50+EL!G50+ES!G50+FR!G50+HR!G50+IT!G50+CY!G50+LV!G50+LT!G50+LU!G50+HU!G50+MT!G50+NL!G50+AT!G50+PL!G50+PT!G50+RO!G50+SI!G50+SK!G50+FI!G50+SE!G50</f>
        <v>134797.9365489886</v>
      </c>
      <c r="H50" s="51">
        <f>BE!H50+BG!H50+CZ!H50+DK!H50+DE!H50+EE!H50+IE!H50+EL!H50+ES!H50+FR!H50+HR!H50+IT!H50+CY!H50+LV!H50+LT!H50+LU!H50+HU!H50+MT!H50+NL!H50+AT!H50+PL!H50+PT!H50+RO!H50+SI!H50+SK!H50+FI!H50+SE!H50</f>
        <v>141179.96419212245</v>
      </c>
      <c r="I50" s="51">
        <f>BE!I50+BG!I50+CZ!I50+DK!I50+DE!I50+EE!I50+IE!I50+EL!I50+ES!I50+FR!I50+HR!I50+IT!I50+CY!I50+LV!I50+LT!I50+LU!I50+HU!I50+MT!I50+NL!I50+AT!I50+PL!I50+PT!I50+RO!I50+SI!I50+SK!I50+FI!I50+SE!I50</f>
        <v>153287.84624697416</v>
      </c>
      <c r="J50" s="51">
        <f>BE!J50+BG!J50+CZ!J50+DK!J50+DE!J50+EE!J50+IE!J50+EL!J50+ES!J50+FR!J50+HR!J50+IT!J50+CY!J50+LV!J50+LT!J50+LU!J50+HU!J50+MT!J50+NL!J50+AT!J50+PL!J50+PT!J50+RO!J50+SI!J50+SK!J50+FI!J50+SE!J50</f>
        <v>148797.33195680569</v>
      </c>
      <c r="K50" s="51">
        <f>BE!K50+BG!K50+CZ!K50+DK!K50+DE!K50+EE!K50+IE!K50+EL!K50+ES!K50+FR!K50+HR!K50+IT!K50+CY!K50+LV!K50+LT!K50+LU!K50+HU!K50+MT!K50+NL!K50+AT!K50+PL!K50+PT!K50+RO!K50+SI!K50+SK!K50+FI!K50+SE!K50</f>
        <v>163777.53964688367</v>
      </c>
      <c r="L50" s="51">
        <f>BE!L50+BG!L50+CZ!L50+DK!L50+DE!L50+EE!L50+IE!L50+EL!L50+ES!L50+FR!L50+HR!L50+IT!L50+CY!L50+LV!L50+LT!L50+LU!L50+HU!L50+MT!L50+NL!L50+AT!L50+PL!L50+PT!L50+RO!L50+SI!L50+SK!L50+FI!L50+SE!L50</f>
        <v>170184.58812121738</v>
      </c>
      <c r="M50" s="51">
        <f>BE!M50+BG!M50+CZ!M50+DK!M50+DE!M50+EE!M50+IE!M50+EL!M50+ES!M50+FR!M50+HR!M50+IT!M50+CY!M50+LV!M50+LT!M50+LU!M50+HU!M50+MT!M50+NL!M50+AT!M50+PL!M50+PT!M50+RO!M50+SI!M50+SK!M50+FI!M50+SE!M50</f>
        <v>170828.81989415589</v>
      </c>
      <c r="N50" s="51">
        <f>BE!N50+BG!N50+CZ!N50+DK!N50+DE!N50+EE!N50+IE!N50+EL!N50+ES!N50+FR!N50+HR!N50+IT!N50+CY!N50+LV!N50+LT!N50+LU!N50+HU!N50+MT!N50+NL!N50+AT!N50+PL!N50+PT!N50+RO!N50+SI!N50+SK!N50+FI!N50+SE!N50</f>
        <v>178504.92172430392</v>
      </c>
      <c r="O50" s="51">
        <f>BE!O50+BG!O50+CZ!O50+DK!O50+DE!O50+EE!O50+IE!O50+EL!O50+ES!O50+FR!O50+HR!O50+IT!O50+CY!O50+LV!O50+LT!O50+LU!O50+HU!O50+MT!O50+NL!O50+AT!O50+PL!O50+PT!O50+RO!O50+SI!O50+SK!O50+FI!O50+SE!O50</f>
        <v>184031.13796017502</v>
      </c>
      <c r="P50" s="51">
        <f>BE!P50+BG!P50+CZ!P50+DK!P50+DE!P50+EE!P50+IE!P50+EL!P50+ES!P50+FR!P50+HR!P50+IT!P50+CY!P50+LV!P50+LT!P50+LU!P50+HU!P50+MT!P50+NL!P50+AT!P50+PL!P50+PT!P50+RO!P50+SI!P50+SK!P50+FI!P50+SE!P50</f>
        <v>190749.6057125165</v>
      </c>
      <c r="Q50" s="51">
        <f>BE!Q50+BG!Q50+CZ!Q50+DK!Q50+DE!Q50+EE!Q50+IE!Q50+EL!Q50+ES!Q50+FR!Q50+HR!Q50+IT!Q50+CY!Q50+LV!Q50+LT!Q50+LU!Q50+HU!Q50+MT!Q50+NL!Q50+AT!Q50+PL!Q50+PT!Q50+RO!Q50+SI!Q50+SK!Q50+FI!Q50+SE!Q50</f>
        <v>195072.91550954295</v>
      </c>
      <c r="R50" s="51">
        <f>BE!R50+BG!R50+CZ!R50+DK!R50+DE!R50+EE!R50+IE!R50+EL!R50+ES!R50+FR!R50+HR!R50+IT!R50+CY!R50+LV!R50+LT!R50+LU!R50+HU!R50+MT!R50+NL!R50+AT!R50+PL!R50+PT!R50+RO!R50+SI!R50+SK!R50+FI!R50+SE!R50</f>
        <v>0</v>
      </c>
      <c r="S50" s="51">
        <f>BE!S50+BG!S50+CZ!S50+DK!S50+DE!S50+EE!S50+IE!S50+EL!S50+ES!S50+FR!S50+HR!S50+IT!S50+CY!S50+LV!S50+LT!S50+LU!S50+HU!S50+MT!S50+NL!S50+AT!S50+PL!S50+PT!S50+RO!S50+SI!S50+SK!S50+FI!S50+SE!S50</f>
        <v>0</v>
      </c>
    </row>
    <row r="51" spans="1:19" s="46" customFormat="1" ht="15" customHeight="1" x14ac:dyDescent="0.25">
      <c r="A51" s="46" t="s">
        <v>52</v>
      </c>
      <c r="B51" s="70"/>
      <c r="C51" s="51">
        <f>BE!C51+BG!C51+CZ!C51+DK!C51+DE!C51+EE!C51+IE!C51+EL!C51+ES!C51+FR!C51+HR!C51+IT!C51+CY!C51+LV!C51+LT!C51+LU!C51+HU!C51+MT!C51+NL!C51+AT!C51+PL!C51+PT!C51+RO!C51+SI!C51+SK!C51+FI!C51+SE!C51</f>
        <v>102872.70451620474</v>
      </c>
      <c r="D51" s="51">
        <f>BE!D51+BG!D51+CZ!D51+DK!D51+DE!D51+EE!D51+IE!D51+EL!D51+ES!D51+FR!D51+HR!D51+IT!D51+CY!D51+LV!D51+LT!D51+LU!D51+HU!D51+MT!D51+NL!D51+AT!D51+PL!D51+PT!D51+RO!D51+SI!D51+SK!D51+FI!D51+SE!D51</f>
        <v>110055.51635485314</v>
      </c>
      <c r="E51" s="51">
        <f>BE!E51+BG!E51+CZ!E51+DK!E51+DE!E51+EE!E51+IE!E51+EL!E51+ES!E51+FR!E51+HR!E51+IT!E51+CY!E51+LV!E51+LT!E51+LU!E51+HU!E51+MT!E51+NL!E51+AT!E51+PL!E51+PT!E51+RO!E51+SI!E51+SK!E51+FI!E51+SE!E51</f>
        <v>117161.19528072297</v>
      </c>
      <c r="F51" s="51">
        <f>BE!F51+BG!F51+CZ!F51+DK!F51+DE!F51+EE!F51+IE!F51+EL!F51+ES!F51+FR!F51+HR!F51+IT!F51+CY!F51+LV!F51+LT!F51+LU!F51+HU!F51+MT!F51+NL!F51+AT!F51+PL!F51+PT!F51+RO!F51+SI!F51+SK!F51+FI!F51+SE!F51</f>
        <v>126280.15519405097</v>
      </c>
      <c r="G51" s="51">
        <f>BE!G51+BG!G51+CZ!G51+DK!G51+DE!G51+EE!G51+IE!G51+EL!G51+ES!G51+FR!G51+HR!G51+IT!G51+CY!G51+LV!G51+LT!G51+LU!G51+HU!G51+MT!G51+NL!G51+AT!G51+PL!G51+PT!G51+RO!G51+SI!G51+SK!G51+FI!G51+SE!G51</f>
        <v>134797.9365489886</v>
      </c>
      <c r="H51" s="51">
        <f>BE!H51+BG!H51+CZ!H51+DK!H51+DE!H51+EE!H51+IE!H51+EL!H51+ES!H51+FR!H51+HR!H51+IT!H51+CY!H51+LV!H51+LT!H51+LU!H51+HU!H51+MT!H51+NL!H51+AT!H51+PL!H51+PT!H51+RO!H51+SI!H51+SK!H51+FI!H51+SE!H51</f>
        <v>141179.96419212245</v>
      </c>
      <c r="I51" s="51">
        <f>BE!I51+BG!I51+CZ!I51+DK!I51+DE!I51+EE!I51+IE!I51+EL!I51+ES!I51+FR!I51+HR!I51+IT!I51+CY!I51+LV!I51+LT!I51+LU!I51+HU!I51+MT!I51+NL!I51+AT!I51+PL!I51+PT!I51+RO!I51+SI!I51+SK!I51+FI!I51+SE!I51</f>
        <v>153287.84624697416</v>
      </c>
      <c r="J51" s="51">
        <f>BE!J51+BG!J51+CZ!J51+DK!J51+DE!J51+EE!J51+IE!J51+EL!J51+ES!J51+FR!J51+HR!J51+IT!J51+CY!J51+LV!J51+LT!J51+LU!J51+HU!J51+MT!J51+NL!J51+AT!J51+PL!J51+PT!J51+RO!J51+SI!J51+SK!J51+FI!J51+SE!J51</f>
        <v>148797.33195680569</v>
      </c>
      <c r="K51" s="51">
        <f>BE!K51+BG!K51+CZ!K51+DK!K51+DE!K51+EE!K51+IE!K51+EL!K51+ES!K51+FR!K51+HR!K51+IT!K51+CY!K51+LV!K51+LT!K51+LU!K51+HU!K51+MT!K51+NL!K51+AT!K51+PL!K51+PT!K51+RO!K51+SI!K51+SK!K51+FI!K51+SE!K51</f>
        <v>163777.53964688367</v>
      </c>
      <c r="L51" s="51">
        <f>BE!L51+BG!L51+CZ!L51+DK!L51+DE!L51+EE!L51+IE!L51+EL!L51+ES!L51+FR!L51+HR!L51+IT!L51+CY!L51+LV!L51+LT!L51+LU!L51+HU!L51+MT!L51+NL!L51+AT!L51+PL!L51+PT!L51+RO!L51+SI!L51+SK!L51+FI!L51+SE!L51</f>
        <v>170184.58812121738</v>
      </c>
      <c r="M51" s="51">
        <f>BE!M51+BG!M51+CZ!M51+DK!M51+DE!M51+EE!M51+IE!M51+EL!M51+ES!M51+FR!M51+HR!M51+IT!M51+CY!M51+LV!M51+LT!M51+LU!M51+HU!M51+MT!M51+NL!M51+AT!M51+PL!M51+PT!M51+RO!M51+SI!M51+SK!M51+FI!M51+SE!M51</f>
        <v>170828.81989415589</v>
      </c>
      <c r="N51" s="51">
        <f>BE!N51+BG!N51+CZ!N51+DK!N51+DE!N51+EE!N51+IE!N51+EL!N51+ES!N51+FR!N51+HR!N51+IT!N51+CY!N51+LV!N51+LT!N51+LU!N51+HU!N51+MT!N51+NL!N51+AT!N51+PL!N51+PT!N51+RO!N51+SI!N51+SK!N51+FI!N51+SE!N51</f>
        <v>178455.18718726264</v>
      </c>
      <c r="O51" s="51">
        <f>BE!O51+BG!O51+CZ!O51+DK!O51+DE!O51+EE!O51+IE!O51+EL!O51+ES!O51+FR!O51+HR!O51+IT!O51+CY!O51+LV!O51+LT!O51+LU!O51+HU!O51+MT!O51+NL!O51+AT!O51+PL!O51+PT!O51+RO!O51+SI!O51+SK!O51+FI!O51+SE!O51</f>
        <v>184031.13796017502</v>
      </c>
      <c r="P51" s="51">
        <f>BE!P51+BG!P51+CZ!P51+DK!P51+DE!P51+EE!P51+IE!P51+EL!P51+ES!P51+FR!P51+HR!P51+IT!P51+CY!P51+LV!P51+LT!P51+LU!P51+HU!P51+MT!P51+NL!P51+AT!P51+PL!P51+PT!P51+RO!P51+SI!P51+SK!P51+FI!P51+SE!P51</f>
        <v>190694.34087245361</v>
      </c>
      <c r="Q51" s="51">
        <f>BE!Q51+BG!Q51+CZ!Q51+DK!Q51+DE!Q51+EE!Q51+IE!Q51+EL!Q51+ES!Q51+FR!Q51+HR!Q51+IT!Q51+CY!Q51+LV!Q51+LT!Q51+LU!Q51+HU!Q51+MT!Q51+NL!Q51+AT!Q51+PL!Q51+PT!Q51+RO!Q51+SI!Q51+SK!Q51+FI!Q51+SE!Q51</f>
        <v>194887.01216010188</v>
      </c>
      <c r="R51" s="51">
        <f>BE!R51+BG!R51+CZ!R51+DK!R51+DE!R51+EE!R51+IE!R51+EL!R51+ES!R51+FR!R51+HR!R51+IT!R51+CY!R51+LV!R51+LT!R51+LU!R51+HU!R51+MT!R51+NL!R51+AT!R51+PL!R51+PT!R51+RO!R51+SI!R51+SK!R51+FI!R51+SE!R51</f>
        <v>0</v>
      </c>
      <c r="S51" s="51">
        <f>BE!S51+BG!S51+CZ!S51+DK!S51+DE!S51+EE!S51+IE!S51+EL!S51+ES!S51+FR!S51+HR!S51+IT!S51+CY!S51+LV!S51+LT!S51+LU!S51+HU!S51+MT!S51+NL!S51+AT!S51+PL!S51+PT!S51+RO!S51+SI!S51+SK!S51+FI!S51+SE!S51</f>
        <v>0</v>
      </c>
    </row>
    <row r="52" spans="1:19" ht="15" customHeight="1" x14ac:dyDescent="0.25">
      <c r="A52" s="46" t="s">
        <v>53</v>
      </c>
      <c r="B52" s="46"/>
      <c r="C52" s="51"/>
      <c r="D52" s="51"/>
      <c r="E52" s="51"/>
      <c r="F52" s="51"/>
      <c r="G52" s="51"/>
      <c r="H52" s="51"/>
      <c r="I52" s="51"/>
      <c r="J52" s="51"/>
      <c r="K52" s="51"/>
      <c r="L52" s="51"/>
      <c r="M52" s="51"/>
      <c r="N52" s="51"/>
      <c r="O52" s="51"/>
      <c r="P52" s="51"/>
      <c r="Q52" s="51"/>
      <c r="R52" s="51"/>
      <c r="S52" s="51"/>
    </row>
    <row r="53" spans="1:19" s="46" customFormat="1" ht="15" customHeight="1" x14ac:dyDescent="0.25">
      <c r="A53" s="43"/>
      <c r="B53" s="43"/>
      <c r="C53" s="43"/>
      <c r="D53" s="43"/>
      <c r="E53" s="43"/>
      <c r="F53" s="43"/>
      <c r="G53" s="43"/>
      <c r="H53" s="43"/>
      <c r="I53" s="43"/>
      <c r="J53" s="43"/>
      <c r="K53" s="43"/>
      <c r="L53" s="43"/>
      <c r="M53" s="43"/>
      <c r="N53" s="43"/>
      <c r="O53" s="43"/>
      <c r="P53" s="43"/>
      <c r="Q53" s="43"/>
      <c r="R53" s="43"/>
      <c r="S53" s="43"/>
    </row>
    <row r="54" spans="1:19" ht="27" customHeight="1" x14ac:dyDescent="0.25">
      <c r="A54" s="69" t="s">
        <v>54</v>
      </c>
      <c r="B54" s="70"/>
      <c r="C54" s="51"/>
      <c r="D54" s="51"/>
      <c r="E54" s="51"/>
      <c r="F54" s="51"/>
      <c r="G54" s="51"/>
      <c r="H54" s="51"/>
      <c r="I54" s="51"/>
      <c r="J54" s="51"/>
      <c r="K54" s="51"/>
      <c r="L54" s="51"/>
      <c r="M54" s="51"/>
      <c r="N54" s="51"/>
      <c r="O54" s="51"/>
      <c r="P54" s="51"/>
      <c r="Q54" s="51"/>
      <c r="R54" s="51"/>
      <c r="S54" s="51"/>
    </row>
    <row r="55" spans="1:19" ht="15" customHeight="1" x14ac:dyDescent="0.25">
      <c r="A55" s="70" t="s">
        <v>55</v>
      </c>
      <c r="B55" s="70"/>
      <c r="C55" s="51">
        <f>BE!C55+BG!C55+CZ!C55+DK!C55+DE!C55+EE!C55+IE!C55+EL!C55+ES!C55+FR!C55+HR!C55+IT!C55+CY!C55+LV!C55+LT!C55+LU!C55+HU!C55+MT!C55+NL!C55+AT!C55+PL!C55+PT!C55+RO!C55+SI!C55+SK!C55+FI!C55+SE!C55</f>
        <v>0</v>
      </c>
      <c r="D55" s="51">
        <f>BE!D55+BG!D55+CZ!D55+DK!D55+DE!D55+EE!D55+IE!D55+EL!D55+ES!D55+FR!D55+HR!D55+IT!D55+CY!D55+LV!D55+LT!D55+LU!D55+HU!D55+MT!D55+NL!D55+AT!D55+PL!D55+PT!D55+RO!D55+SI!D55+SK!D55+FI!D55+SE!D55</f>
        <v>0</v>
      </c>
      <c r="E55" s="51">
        <f>BE!E55+BG!E55+CZ!E55+DK!E55+DE!E55+EE!E55+IE!E55+EL!E55+ES!E55+FR!E55+HR!E55+IT!E55+CY!E55+LV!E55+LT!E55+LU!E55+HU!E55+MT!E55+NL!E55+AT!E55+PL!E55+PT!E55+RO!E55+SI!E55+SK!E55+FI!E55+SE!E55</f>
        <v>0</v>
      </c>
      <c r="F55" s="51">
        <f>BE!F55+BG!F55+CZ!F55+DK!F55+DE!F55+EE!F55+IE!F55+EL!F55+ES!F55+FR!F55+HR!F55+IT!F55+CY!F55+LV!F55+LT!F55+LU!F55+HU!F55+MT!F55+NL!F55+AT!F55+PL!F55+PT!F55+RO!F55+SI!F55+SK!F55+FI!F55+SE!F55</f>
        <v>0</v>
      </c>
      <c r="G55" s="51">
        <f>BE!G55+BG!G55+CZ!G55+DK!G55+DE!G55+EE!G55+IE!G55+EL!G55+ES!G55+FR!G55+HR!G55+IT!G55+CY!G55+LV!G55+LT!G55+LU!G55+HU!G55+MT!G55+NL!G55+AT!G55+PL!G55+PT!G55+RO!G55+SI!G55+SK!G55+FI!G55+SE!G55</f>
        <v>0</v>
      </c>
      <c r="H55" s="51">
        <f>BE!H55+BG!H55+CZ!H55+DK!H55+DE!H55+EE!H55+IE!H55+EL!H55+ES!H55+FR!H55+HR!H55+IT!H55+CY!H55+LV!H55+LT!H55+LU!H55+HU!H55+MT!H55+NL!H55+AT!H55+PL!H55+PT!H55+RO!H55+SI!H55+SK!H55+FI!H55+SE!H55</f>
        <v>0</v>
      </c>
      <c r="I55" s="51">
        <f>BE!I55+BG!I55+CZ!I55+DK!I55+DE!I55+EE!I55+IE!I55+EL!I55+ES!I55+FR!I55+HR!I55+IT!I55+CY!I55+LV!I55+LT!I55+LU!I55+HU!I55+MT!I55+NL!I55+AT!I55+PL!I55+PT!I55+RO!I55+SI!I55+SK!I55+FI!I55+SE!I55</f>
        <v>0</v>
      </c>
      <c r="J55" s="51">
        <f>BE!J55+BG!J55+CZ!J55+DK!J55+DE!J55+EE!J55+IE!J55+EL!J55+ES!J55+FR!J55+HR!J55+IT!J55+CY!J55+LV!J55+LT!J55+LU!J55+HU!J55+MT!J55+NL!J55+AT!J55+PL!J55+PT!J55+RO!J55+SI!J55+SK!J55+FI!J55+SE!J55</f>
        <v>0</v>
      </c>
      <c r="K55" s="51">
        <f>BE!K55+BG!K55+CZ!K55+DK!K55+DE!K55+EE!K55+IE!K55+EL!K55+ES!K55+FR!K55+HR!K55+IT!K55+CY!K55+LV!K55+LT!K55+LU!K55+HU!K55+MT!K55+NL!K55+AT!K55+PL!K55+PT!K55+RO!K55+SI!K55+SK!K55+FI!K55+SE!K55</f>
        <v>0</v>
      </c>
      <c r="L55" s="51">
        <f>BE!L55+BG!L55+CZ!L55+DK!L55+DE!L55+EE!L55+IE!L55+EL!L55+ES!L55+FR!L55+HR!L55+IT!L55+CY!L55+LV!L55+LT!L55+LU!L55+HU!L55+MT!L55+NL!L55+AT!L55+PL!L55+PT!L55+RO!L55+SI!L55+SK!L55+FI!L55+SE!L55</f>
        <v>0</v>
      </c>
      <c r="M55" s="51">
        <f>BE!M55+BG!M55+CZ!M55+DK!M55+DE!M55+EE!M55+IE!M55+EL!M55+ES!M55+FR!M55+HR!M55+IT!M55+CY!M55+LV!M55+LT!M55+LU!M55+HU!M55+MT!M55+NL!M55+AT!M55+PL!M55+PT!M55+RO!M55+SI!M55+SK!M55+FI!M55+SE!M55</f>
        <v>0</v>
      </c>
      <c r="N55" s="51">
        <f>BE!N55+BG!N55+CZ!N55+DK!N55+DE!N55+EE!N55+IE!N55+EL!N55+ES!N55+FR!N55+HR!N55+IT!N55+CY!N55+LV!N55+LT!N55+LU!N55+HU!N55+MT!N55+NL!N55+AT!N55+PL!N55+PT!N55+RO!N55+SI!N55+SK!N55+FI!N55+SE!N55</f>
        <v>0</v>
      </c>
      <c r="O55" s="51">
        <f>BE!O55+BG!O55+CZ!O55+DK!O55+DE!O55+EE!O55+IE!O55+EL!O55+ES!O55+FR!O55+HR!O55+IT!O55+CY!O55+LV!O55+LT!O55+LU!O55+HU!O55+MT!O55+NL!O55+AT!O55+PL!O55+PT!O55+RO!O55+SI!O55+SK!O55+FI!O55+SE!O55</f>
        <v>0</v>
      </c>
      <c r="P55" s="51">
        <f>BE!P55+BG!P55+CZ!P55+DK!P55+DE!P55+EE!P55+IE!P55+EL!P55+ES!P55+FR!P55+HR!P55+IT!P55+CY!P55+LV!P55+LT!P55+LU!P55+HU!P55+MT!P55+NL!P55+AT!P55+PL!P55+PT!P55+RO!P55+SI!P55+SK!P55+FI!P55+SE!P55</f>
        <v>0</v>
      </c>
      <c r="Q55" s="51">
        <f>BE!Q55+BG!Q55+CZ!Q55+DK!Q55+DE!Q55+EE!Q55+IE!Q55+EL!Q55+ES!Q55+FR!Q55+HR!Q55+IT!Q55+CY!Q55+LV!Q55+LT!Q55+LU!Q55+HU!Q55+MT!Q55+NL!Q55+AT!Q55+PL!Q55+PT!Q55+RO!Q55+SI!Q55+SK!Q55+FI!Q55+SE!Q55</f>
        <v>97.299875064488347</v>
      </c>
      <c r="R55" s="51">
        <f>BE!R55+BG!R55+CZ!R55+DK!R55+DE!R55+EE!R55+IE!R55+EL!R55+ES!R55+FR!R55+HR!R55+IT!R55+CY!R55+LV!R55+LT!R55+LU!R55+HU!R55+MT!R55+NL!R55+AT!R55+PL!R55+PT!R55+RO!R55+SI!R55+SK!R55+FI!R55+SE!R55</f>
        <v>0</v>
      </c>
      <c r="S55" s="51">
        <f>BE!S55+BG!S55+CZ!S55+DK!S55+DE!S55+EE!S55+IE!S55+EL!S55+ES!S55+FR!S55+HR!S55+IT!S55+CY!S55+LV!S55+LT!S55+LU!S55+HU!S55+MT!S55+NL!S55+AT!S55+PL!S55+PT!S55+RO!S55+SI!S55+SK!S55+FI!S55+SE!S55</f>
        <v>0</v>
      </c>
    </row>
    <row r="56" spans="1:19" s="46" customFormat="1" ht="15" customHeight="1" x14ac:dyDescent="0.25">
      <c r="A56" s="70" t="s">
        <v>56</v>
      </c>
      <c r="B56" s="70"/>
      <c r="C56" s="51">
        <f>BE!C56+BG!C56+CZ!C56+DK!C56+DE!C56+EE!C56+IE!C56+EL!C56+ES!C56+FR!C56+HR!C56+IT!C56+CY!C56+LV!C56+LT!C56+LU!C56+HU!C56+MT!C56+NL!C56+AT!C56+PL!C56+PT!C56+RO!C56+SI!C56+SK!C56+FI!C56+SE!C56</f>
        <v>0</v>
      </c>
      <c r="D56" s="51">
        <f>BE!D56+BG!D56+CZ!D56+DK!D56+DE!D56+EE!D56+IE!D56+EL!D56+ES!D56+FR!D56+HR!D56+IT!D56+CY!D56+LV!D56+LT!D56+LU!D56+HU!D56+MT!D56+NL!D56+AT!D56+PL!D56+PT!D56+RO!D56+SI!D56+SK!D56+FI!D56+SE!D56</f>
        <v>0</v>
      </c>
      <c r="E56" s="51">
        <f>BE!E56+BG!E56+CZ!E56+DK!E56+DE!E56+EE!E56+IE!E56+EL!E56+ES!E56+FR!E56+HR!E56+IT!E56+CY!E56+LV!E56+LT!E56+LU!E56+HU!E56+MT!E56+NL!E56+AT!E56+PL!E56+PT!E56+RO!E56+SI!E56+SK!E56+FI!E56+SE!E56</f>
        <v>0</v>
      </c>
      <c r="F56" s="51">
        <f>BE!F56+BG!F56+CZ!F56+DK!F56+DE!F56+EE!F56+IE!F56+EL!F56+ES!F56+FR!F56+HR!F56+IT!F56+CY!F56+LV!F56+LT!F56+LU!F56+HU!F56+MT!F56+NL!F56+AT!F56+PL!F56+PT!F56+RO!F56+SI!F56+SK!F56+FI!F56+SE!F56</f>
        <v>0</v>
      </c>
      <c r="G56" s="51">
        <f>BE!G56+BG!G56+CZ!G56+DK!G56+DE!G56+EE!G56+IE!G56+EL!G56+ES!G56+FR!G56+HR!G56+IT!G56+CY!G56+LV!G56+LT!G56+LU!G56+HU!G56+MT!G56+NL!G56+AT!G56+PL!G56+PT!G56+RO!G56+SI!G56+SK!G56+FI!G56+SE!G56</f>
        <v>0</v>
      </c>
      <c r="H56" s="51">
        <f>BE!H56+BG!H56+CZ!H56+DK!H56+DE!H56+EE!H56+IE!H56+EL!H56+ES!H56+FR!H56+HR!H56+IT!H56+CY!H56+LV!H56+LT!H56+LU!H56+HU!H56+MT!H56+NL!H56+AT!H56+PL!H56+PT!H56+RO!H56+SI!H56+SK!H56+FI!H56+SE!H56</f>
        <v>0</v>
      </c>
      <c r="I56" s="51">
        <f>BE!I56+BG!I56+CZ!I56+DK!I56+DE!I56+EE!I56+IE!I56+EL!I56+ES!I56+FR!I56+HR!I56+IT!I56+CY!I56+LV!I56+LT!I56+LU!I56+HU!I56+MT!I56+NL!I56+AT!I56+PL!I56+PT!I56+RO!I56+SI!I56+SK!I56+FI!I56+SE!I56</f>
        <v>0</v>
      </c>
      <c r="J56" s="51">
        <f>BE!J56+BG!J56+CZ!J56+DK!J56+DE!J56+EE!J56+IE!J56+EL!J56+ES!J56+FR!J56+HR!J56+IT!J56+CY!J56+LV!J56+LT!J56+LU!J56+HU!J56+MT!J56+NL!J56+AT!J56+PL!J56+PT!J56+RO!J56+SI!J56+SK!J56+FI!J56+SE!J56</f>
        <v>0</v>
      </c>
      <c r="K56" s="51">
        <f>BE!K56+BG!K56+CZ!K56+DK!K56+DE!K56+EE!K56+IE!K56+EL!K56+ES!K56+FR!K56+HR!K56+IT!K56+CY!K56+LV!K56+LT!K56+LU!K56+HU!K56+MT!K56+NL!K56+AT!K56+PL!K56+PT!K56+RO!K56+SI!K56+SK!K56+FI!K56+SE!K56</f>
        <v>30.22</v>
      </c>
      <c r="L56" s="51">
        <f>BE!L56+BG!L56+CZ!L56+DK!L56+DE!L56+EE!L56+IE!L56+EL!L56+ES!L56+FR!L56+HR!L56+IT!L56+CY!L56+LV!L56+LT!L56+LU!L56+HU!L56+MT!L56+NL!L56+AT!L56+PL!L56+PT!L56+RO!L56+SI!L56+SK!L56+FI!L56+SE!L56</f>
        <v>144.79793637145312</v>
      </c>
      <c r="M56" s="51">
        <f>BE!M56+BG!M56+CZ!M56+DK!M56+DE!M56+EE!M56+IE!M56+EL!M56+ES!M56+FR!M56+HR!M56+IT!M56+CY!M56+LV!M56+LT!M56+LU!M56+HU!M56+MT!M56+NL!M56+AT!M56+PL!M56+PT!M56+RO!M56+SI!M56+SK!M56+FI!M56+SE!M56</f>
        <v>221.66809974204642</v>
      </c>
      <c r="N56" s="51">
        <f>BE!N56+BG!N56+CZ!N56+DK!N56+DE!N56+EE!N56+IE!N56+EL!N56+ES!N56+FR!N56+HR!N56+IT!N56+CY!N56+LV!N56+LT!N56+LU!N56+HU!N56+MT!N56+NL!N56+AT!N56+PL!N56+PT!N56+RO!N56+SI!N56+SK!N56+FI!N56+SE!N56</f>
        <v>347.54944110060188</v>
      </c>
      <c r="O56" s="51">
        <f>BE!O56+BG!O56+CZ!O56+DK!O56+DE!O56+EE!O56+IE!O56+EL!O56+ES!O56+FR!O56+HR!O56+IT!O56+CY!O56+LV!O56+LT!O56+LU!O56+HU!O56+MT!O56+NL!O56+AT!O56+PL!O56+PT!O56+RO!O56+SI!O56+SK!O56+FI!O56+SE!O56</f>
        <v>430.56749785038693</v>
      </c>
      <c r="P56" s="51">
        <f>BE!P56+BG!P56+CZ!P56+DK!P56+DE!P56+EE!P56+IE!P56+EL!P56+ES!P56+FR!P56+HR!P56+IT!P56+CY!P56+LV!P56+LT!P56+LU!P56+HU!P56+MT!P56+NL!P56+AT!P56+PL!P56+PT!P56+RO!P56+SI!P56+SK!P56+FI!P56+SE!P56</f>
        <v>461.04901117798795</v>
      </c>
      <c r="Q56" s="51">
        <f>BE!Q56+BG!Q56+CZ!Q56+DK!Q56+DE!Q56+EE!Q56+IE!Q56+EL!Q56+ES!Q56+FR!Q56+HR!Q56+IT!Q56+CY!Q56+LV!Q56+LT!Q56+LU!Q56+HU!Q56+MT!Q56+NL!Q56+AT!Q56+PL!Q56+PT!Q56+RO!Q56+SI!Q56+SK!Q56+FI!Q56+SE!Q56</f>
        <v>528.90769</v>
      </c>
      <c r="R56" s="51">
        <f>BE!R56+BG!R56+CZ!R56+DK!R56+DE!R56+EE!R56+IE!R56+EL!R56+ES!R56+FR!R56+HR!R56+IT!R56+CY!R56+LV!R56+LT!R56+LU!R56+HU!R56+MT!R56+NL!R56+AT!R56+PL!R56+PT!R56+RO!R56+SI!R56+SK!R56+FI!R56+SE!R56</f>
        <v>0</v>
      </c>
      <c r="S56" s="51">
        <f>BE!S56+BG!S56+CZ!S56+DK!S56+DE!S56+EE!S56+IE!S56+EL!S56+ES!S56+FR!S56+HR!S56+IT!S56+CY!S56+LV!S56+LT!S56+LU!S56+HU!S56+MT!S56+NL!S56+AT!S56+PL!S56+PT!S56+RO!S56+SI!S56+SK!S56+FI!S56+SE!S56</f>
        <v>0</v>
      </c>
    </row>
    <row r="57" spans="1:19" s="46" customFormat="1" ht="15" customHeight="1" x14ac:dyDescent="0.25">
      <c r="A57" s="70"/>
      <c r="B57" s="70"/>
      <c r="C57" s="51"/>
      <c r="D57" s="51"/>
      <c r="E57" s="51"/>
      <c r="F57" s="51"/>
      <c r="G57" s="51"/>
      <c r="H57" s="51"/>
      <c r="I57" s="51"/>
      <c r="J57" s="51"/>
      <c r="K57" s="51"/>
      <c r="L57" s="51"/>
      <c r="M57" s="51"/>
      <c r="N57" s="51"/>
      <c r="O57" s="51"/>
      <c r="P57" s="51"/>
      <c r="Q57" s="51"/>
      <c r="R57" s="51"/>
      <c r="S57" s="51"/>
    </row>
    <row r="58" spans="1:19" s="46" customFormat="1" ht="15" customHeight="1" x14ac:dyDescent="0.25">
      <c r="A58" s="52" t="s">
        <v>57</v>
      </c>
      <c r="B58" s="70"/>
      <c r="C58" s="53">
        <f>BE!C58+BG!C58+CZ!C58+DK!C58+DE!C58+EE!C58+IE!C58+EL!C58+ES!C58+FR!C58+HR!C58+IT!C58+CY!C58+LV!C58+LT!C58+LU!C58+HU!C58+MT!C58+NL!C58+AT!C58+PL!C58+PT!C58+RO!C58+SI!C58+SK!C58+FI!C58+SE!C58</f>
        <v>102872.70451620474</v>
      </c>
      <c r="D58" s="53">
        <f>BE!D58+BG!D58+CZ!D58+DK!D58+DE!D58+EE!D58+IE!D58+EL!D58+ES!D58+FR!D58+HR!D58+IT!D58+CY!D58+LV!D58+LT!D58+LU!D58+HU!D58+MT!D58+NL!D58+AT!D58+PL!D58+PT!D58+RO!D58+SI!D58+SK!D58+FI!D58+SE!D58</f>
        <v>110055.51635485314</v>
      </c>
      <c r="E58" s="53">
        <f>BE!E58+BG!E58+CZ!E58+DK!E58+DE!E58+EE!E58+IE!E58+EL!E58+ES!E58+FR!E58+HR!E58+IT!E58+CY!E58+LV!E58+LT!E58+LU!E58+HU!E58+MT!E58+NL!E58+AT!E58+PL!E58+PT!E58+RO!E58+SI!E58+SK!E58+FI!E58+SE!E58</f>
        <v>117161.19528072297</v>
      </c>
      <c r="F58" s="53">
        <f>BE!F58+BG!F58+CZ!F58+DK!F58+DE!F58+EE!F58+IE!F58+EL!F58+ES!F58+FR!F58+HR!F58+IT!F58+CY!F58+LV!F58+LT!F58+LU!F58+HU!F58+MT!F58+NL!F58+AT!F58+PL!F58+PT!F58+RO!F58+SI!F58+SK!F58+FI!F58+SE!F58</f>
        <v>126280.15519405097</v>
      </c>
      <c r="G58" s="53">
        <f>BE!G58+BG!G58+CZ!G58+DK!G58+DE!G58+EE!G58+IE!G58+EL!G58+ES!G58+FR!G58+HR!G58+IT!G58+CY!G58+LV!G58+LT!G58+LU!G58+HU!G58+MT!G58+NL!G58+AT!G58+PL!G58+PT!G58+RO!G58+SI!G58+SK!G58+FI!G58+SE!G58</f>
        <v>134797.9365489886</v>
      </c>
      <c r="H58" s="53">
        <f>BE!H58+BG!H58+CZ!H58+DK!H58+DE!H58+EE!H58+IE!H58+EL!H58+ES!H58+FR!H58+HR!H58+IT!H58+CY!H58+LV!H58+LT!H58+LU!H58+HU!H58+MT!H58+NL!H58+AT!H58+PL!H58+PT!H58+RO!H58+SI!H58+SK!H58+FI!H58+SE!H58</f>
        <v>141179.96419212245</v>
      </c>
      <c r="I58" s="53">
        <f>BE!I58+BG!I58+CZ!I58+DK!I58+DE!I58+EE!I58+IE!I58+EL!I58+ES!I58+FR!I58+HR!I58+IT!I58+CY!I58+LV!I58+LT!I58+LU!I58+HU!I58+MT!I58+NL!I58+AT!I58+PL!I58+PT!I58+RO!I58+SI!I58+SK!I58+FI!I58+SE!I58</f>
        <v>153287.84624697416</v>
      </c>
      <c r="J58" s="53">
        <f>BE!J58+BG!J58+CZ!J58+DK!J58+DE!J58+EE!J58+IE!J58+EL!J58+ES!J58+FR!J58+HR!J58+IT!J58+CY!J58+LV!J58+LT!J58+LU!J58+HU!J58+MT!J58+NL!J58+AT!J58+PL!J58+PT!J58+RO!J58+SI!J58+SK!J58+FI!J58+SE!J58</f>
        <v>148797.33195680569</v>
      </c>
      <c r="K58" s="53">
        <f>BE!K58+BG!K58+CZ!K58+DK!K58+DE!K58+EE!K58+IE!K58+EL!K58+ES!K58+FR!K58+HR!K58+IT!K58+CY!K58+LV!K58+LT!K58+LU!K58+HU!K58+MT!K58+NL!K58+AT!K58+PL!K58+PT!K58+RO!K58+SI!K58+SK!K58+FI!K58+SE!K58</f>
        <v>163747.31964688367</v>
      </c>
      <c r="L58" s="53">
        <f>BE!L58+BG!L58+CZ!L58+DK!L58+DE!L58+EE!L58+IE!L58+EL!L58+ES!L58+FR!L58+HR!L58+IT!L58+CY!L58+LV!L58+LT!L58+LU!L58+HU!L58+MT!L58+NL!L58+AT!L58+PL!L58+PT!L58+RO!L58+SI!L58+SK!L58+FI!L58+SE!L58</f>
        <v>170039.79018484592</v>
      </c>
      <c r="M58" s="53">
        <f>BE!M58+BG!M58+CZ!M58+DK!M58+DE!M58+EE!M58+IE!M58+EL!M58+ES!M58+FR!M58+HR!M58+IT!M58+CY!M58+LV!M58+LT!M58+LU!M58+HU!M58+MT!M58+NL!M58+AT!M58+PL!M58+PT!M58+RO!M58+SI!M58+SK!M58+FI!M58+SE!M58</f>
        <v>170607.15179441383</v>
      </c>
      <c r="N58" s="53">
        <f>BE!N58+BG!N58+CZ!N58+DK!N58+DE!N58+EE!N58+IE!N58+EL!N58+ES!N58+FR!N58+HR!N58+IT!N58+CY!N58+LV!N58+LT!N58+LU!N58+HU!N58+MT!N58+NL!N58+AT!N58+PL!N58+PT!N58+RO!N58+SI!N58+SK!N58+FI!N58+SE!N58</f>
        <v>178107.63774616204</v>
      </c>
      <c r="O58" s="53">
        <f>BE!O58+BG!O58+CZ!O58+DK!O58+DE!O58+EE!O58+IE!O58+EL!O58+ES!O58+FR!O58+HR!O58+IT!O58+CY!O58+LV!O58+LT!O58+LU!O58+HU!O58+MT!O58+NL!O58+AT!O58+PL!O58+PT!O58+RO!O58+SI!O58+SK!O58+FI!O58+SE!O58</f>
        <v>183600.57046232463</v>
      </c>
      <c r="P58" s="53">
        <f>BE!P58+BG!P58+CZ!P58+DK!P58+DE!P58+EE!P58+IE!P58+EL!P58+ES!P58+FR!P58+HR!P58+IT!P58+CY!P58+LV!P58+LT!P58+LU!P58+HU!P58+MT!P58+NL!P58+AT!P58+PL!P58+PT!P58+RO!P58+SI!P58+SK!P58+FI!P58+SE!P58</f>
        <v>190233.29186127562</v>
      </c>
      <c r="Q58" s="53">
        <f>BE!Q58+BG!Q58+CZ!Q58+DK!Q58+DE!Q58+EE!Q58+IE!Q58+EL!Q58+ES!Q58+FR!Q58+HR!Q58+IT!Q58+CY!Q58+LV!Q58+LT!Q58+LU!Q58+HU!Q58+MT!Q58+NL!Q58+AT!Q58+PL!Q58+PT!Q58+RO!Q58+SI!Q58+SK!Q58+FI!Q58+SE!Q58</f>
        <v>194455.40434516637</v>
      </c>
      <c r="R58" s="53">
        <f>BE!R58+BG!R58+CZ!R58+DK!R58+DE!R58+EE!R58+IE!R58+EL!R58+ES!R58+FR!R58+HR!R58+IT!R58+CY!R58+LV!R58+LT!R58+LU!R58+HU!R58+MT!R58+NL!R58+AT!R58+PL!R58+PT!R58+RO!R58+SI!R58+SK!R58+FI!R58+SE!R58</f>
        <v>0</v>
      </c>
      <c r="S58" s="53">
        <f>BE!S58+BG!S58+CZ!S58+DK!S58+DE!S58+EE!S58+IE!S58+EL!S58+ES!S58+FR!S58+HR!S58+IT!S58+CY!S58+LV!S58+LT!S58+LU!S58+HU!S58+MT!S58+NL!S58+AT!S58+PL!S58+PT!S58+RO!S58+SI!S58+SK!S58+FI!S58+SE!S58</f>
        <v>0</v>
      </c>
    </row>
    <row r="59" spans="1:19" ht="15" customHeight="1" x14ac:dyDescent="0.25"/>
    <row r="60" spans="1:19" s="46" customFormat="1" ht="27" customHeight="1" x14ac:dyDescent="0.25">
      <c r="A60" s="69" t="s">
        <v>58</v>
      </c>
      <c r="C60" s="51"/>
      <c r="D60" s="51"/>
      <c r="E60" s="51"/>
      <c r="F60" s="51"/>
      <c r="G60" s="51"/>
      <c r="H60" s="51"/>
      <c r="I60" s="51"/>
      <c r="J60" s="51"/>
      <c r="K60" s="51"/>
      <c r="L60" s="51"/>
      <c r="M60" s="51"/>
      <c r="N60" s="51"/>
      <c r="O60" s="51"/>
      <c r="P60" s="51"/>
      <c r="Q60" s="51"/>
      <c r="R60" s="51"/>
      <c r="S60" s="51"/>
    </row>
    <row r="61" spans="1:19" s="46" customFormat="1" ht="15" customHeight="1" x14ac:dyDescent="0.25">
      <c r="A61" s="46" t="s">
        <v>59</v>
      </c>
      <c r="C61" s="51">
        <f>BE!C61+BG!C61+CZ!C61+DK!C61+DE!C61+EE!C61+IE!C61+EL!C61+ES!C61+FR!C61+HR!C61+IT!C61+CY!C61+LV!C61+LT!C61+LU!C61+HU!C61+MT!C61+NL!C61+AT!C61+PL!C61+PT!C61+RO!C61+SI!C61+SK!C61+FI!C61+SE!C61</f>
        <v>1068209.8656470685</v>
      </c>
      <c r="D61" s="51">
        <f>BE!D61+BG!D61+CZ!D61+DK!D61+DE!D61+EE!D61+IE!D61+EL!D61+ES!D61+FR!D61+HR!D61+IT!D61+CY!D61+LV!D61+LT!D61+LU!D61+HU!D61+MT!D61+NL!D61+AT!D61+PL!D61+PT!D61+RO!D61+SI!D61+SK!D61+FI!D61+SE!D61</f>
        <v>1073382.0279262962</v>
      </c>
      <c r="E61" s="51">
        <f>BE!E61+BG!E61+CZ!E61+DK!E61+DE!E61+EE!E61+IE!E61+EL!E61+ES!E61+FR!E61+HR!E61+IT!E61+CY!E61+LV!E61+LT!E61+LU!E61+HU!E61+MT!E61+NL!E61+AT!E61+PL!E61+PT!E61+RO!E61+SI!E61+SK!E61+FI!E61+SE!E61</f>
        <v>1078438.3283104026</v>
      </c>
      <c r="F61" s="51">
        <f>BE!F61+BG!F61+CZ!F61+DK!F61+DE!F61+EE!F61+IE!F61+EL!F61+ES!F61+FR!F61+HR!F61+IT!F61+CY!F61+LV!F61+LT!F61+LU!F61+HU!F61+MT!F61+NL!F61+AT!F61+PL!F61+PT!F61+RO!F61+SI!F61+SK!F61+FI!F61+SE!F61</f>
        <v>1061752.5901907273</v>
      </c>
      <c r="G61" s="51">
        <f>BE!G61+BG!G61+CZ!G61+DK!G61+DE!G61+EE!G61+IE!G61+EL!G61+ES!G61+FR!G61+HR!G61+IT!G61+CY!G61+LV!G61+LT!G61+LU!G61+HU!G61+MT!G61+NL!G61+AT!G61+PL!G61+PT!G61+RO!G61+SI!G61+SK!G61+FI!G61+SE!G61</f>
        <v>1069694.1847430365</v>
      </c>
      <c r="H61" s="51">
        <f>BE!H61+BG!H61+CZ!H61+DK!H61+DE!H61+EE!H61+IE!H61+EL!H61+ES!H61+FR!H61+HR!H61+IT!H61+CY!H61+LV!H61+LT!H61+LU!H61+HU!H61+MT!H61+NL!H61+AT!H61+PL!H61+PT!H61+RO!H61+SI!H61+SK!H61+FI!H61+SE!H61</f>
        <v>1012915.2177274624</v>
      </c>
      <c r="I61" s="51">
        <f>BE!I61+BG!I61+CZ!I61+DK!I61+DE!I61+EE!I61+IE!I61+EL!I61+ES!I61+FR!I61+HR!I61+IT!I61+CY!I61+LV!I61+LT!I61+LU!I61+HU!I61+MT!I61+NL!I61+AT!I61+PL!I61+PT!I61+RO!I61+SI!I61+SK!I61+FI!I61+SE!I61</f>
        <v>1057451.4068573276</v>
      </c>
      <c r="J61" s="51">
        <f>BE!J61+BG!J61+CZ!J61+DK!J61+DE!J61+EE!J61+IE!J61+EL!J61+ES!J61+FR!J61+HR!J61+IT!J61+CY!J61+LV!J61+LT!J61+LU!J61+HU!J61+MT!J61+NL!J61+AT!J61+PL!J61+PT!J61+RO!J61+SI!J61+SK!J61+FI!J61+SE!J61</f>
        <v>1014910.339440146</v>
      </c>
      <c r="K61" s="51">
        <f>BE!K61+BG!K61+CZ!K61+DK!K61+DE!K61+EE!K61+IE!K61+EL!K61+ES!K61+FR!K61+HR!K61+IT!K61+CY!K61+LV!K61+LT!K61+LU!K61+HU!K61+MT!K61+NL!K61+AT!K61+PL!K61+PT!K61+RO!K61+SI!K61+SK!K61+FI!K61+SE!K61</f>
        <v>1013360.0067577908</v>
      </c>
      <c r="L61" s="51">
        <f>BE!L61+BG!L61+CZ!L61+DK!L61+DE!L61+EE!L61+IE!L61+EL!L61+ES!L61+FR!L61+HR!L61+IT!L61+CY!L61+LV!L61+LT!L61+LU!L61+HU!L61+MT!L61+NL!L61+AT!L61+PL!L61+PT!L61+RO!L61+SI!L61+SK!L61+FI!L61+SE!L61</f>
        <v>1010952.91214138</v>
      </c>
      <c r="M61" s="51">
        <f>BE!M61+BG!M61+CZ!M61+DK!M61+DE!M61+EE!M61+IE!M61+EL!M61+ES!M61+FR!M61+HR!M61+IT!M61+CY!M61+LV!M61+LT!M61+LU!M61+HU!M61+MT!M61+NL!M61+AT!M61+PL!M61+PT!M61+RO!M61+SI!M61+SK!M61+FI!M61+SE!M61</f>
        <v>968654.91572232405</v>
      </c>
      <c r="N61" s="51">
        <f>BE!N61+BG!N61+CZ!N61+DK!N61+DE!N61+EE!N61+IE!N61+EL!N61+ES!N61+FR!N61+HR!N61+IT!N61+CY!N61+LV!N61+LT!N61+LU!N61+HU!N61+MT!N61+NL!N61+AT!N61+PL!N61+PT!N61+RO!N61+SI!N61+SK!N61+FI!N61+SE!N61</f>
        <v>990582.76015406183</v>
      </c>
      <c r="O61" s="51">
        <f>BE!O61+BG!O61+CZ!O61+DK!O61+DE!O61+EE!O61+IE!O61+EL!O61+ES!O61+FR!O61+HR!O61+IT!O61+CY!O61+LV!O61+LT!O61+LU!O61+HU!O61+MT!O61+NL!O61+AT!O61+PL!O61+PT!O61+RO!O61+SI!O61+SK!O61+FI!O61+SE!O61</f>
        <v>1009619.0466760236</v>
      </c>
      <c r="P61" s="51">
        <f>BE!P61+BG!P61+CZ!P61+DK!P61+DE!P61+EE!P61+IE!P61+EL!P61+ES!P61+FR!P61+HR!P61+IT!P61+CY!P61+LV!P61+LT!P61+LU!P61+HU!P61+MT!P61+NL!P61+AT!P61+PL!P61+PT!P61+RO!P61+SI!P61+SK!P61+FI!P61+SE!P61</f>
        <v>1022481.0878328674</v>
      </c>
      <c r="Q61" s="51">
        <f>BE!Q61+BG!Q61+CZ!Q61+DK!Q61+DE!Q61+EE!Q61+IE!Q61+EL!Q61+ES!Q61+FR!Q61+HR!Q61+IT!Q61+CY!Q61+LV!Q61+LT!Q61+LU!Q61+HU!Q61+MT!Q61+NL!Q61+AT!Q61+PL!Q61+PT!Q61+RO!Q61+SI!Q61+SK!Q61+FI!Q61+SE!Q61</f>
        <v>1022194.2008520364</v>
      </c>
      <c r="R61" s="51">
        <f>BE!R61+BG!R61+CZ!R61+DK!R61+DE!R61+EE!R61+IE!R61+EL!R61+ES!R61+FR!R61+HR!R61+IT!R61+CY!R61+LV!R61+LT!R61+LU!R61+HU!R61+MT!R61+NL!R61+AT!R61+PL!R61+PT!R61+RO!R61+SI!R61+SK!R61+FI!R61+SE!R61</f>
        <v>0</v>
      </c>
      <c r="S61" s="51">
        <f>BE!S61+BG!S61+CZ!S61+DK!S61+DE!S61+EE!S61+IE!S61+EL!S61+ES!S61+FR!S61+HR!S61+IT!S61+CY!S61+LV!S61+LT!S61+LU!S61+HU!S61+MT!S61+NL!S61+AT!S61+PL!S61+PT!S61+RO!S61+SI!S61+SK!S61+FI!S61+SE!S61</f>
        <v>0</v>
      </c>
    </row>
    <row r="62" spans="1:19" s="46" customFormat="1" ht="15" customHeight="1" x14ac:dyDescent="0.25">
      <c r="A62" s="43"/>
      <c r="B62" s="43"/>
      <c r="C62" s="43"/>
      <c r="D62" s="43"/>
      <c r="E62" s="43"/>
      <c r="F62" s="43"/>
      <c r="G62" s="43"/>
      <c r="H62" s="43"/>
      <c r="I62" s="43"/>
      <c r="J62" s="43"/>
      <c r="K62" s="43"/>
      <c r="L62" s="43"/>
      <c r="M62" s="43"/>
      <c r="N62" s="43"/>
      <c r="O62" s="43"/>
      <c r="P62" s="43"/>
      <c r="Q62" s="43"/>
      <c r="R62" s="43"/>
      <c r="S62" s="43"/>
    </row>
    <row r="63" spans="1:19" s="46" customFormat="1" ht="27" customHeight="1" x14ac:dyDescent="0.25">
      <c r="A63" s="69" t="s">
        <v>60</v>
      </c>
      <c r="B63" s="43"/>
      <c r="C63" s="43"/>
      <c r="D63" s="43"/>
      <c r="E63" s="43"/>
      <c r="F63" s="43"/>
      <c r="G63" s="43"/>
      <c r="H63" s="43"/>
      <c r="I63" s="43"/>
      <c r="J63" s="43"/>
      <c r="K63" s="43"/>
      <c r="L63" s="43"/>
      <c r="M63" s="43"/>
      <c r="N63" s="43"/>
      <c r="O63" s="43"/>
      <c r="P63" s="43"/>
      <c r="Q63" s="43"/>
      <c r="R63" s="43"/>
      <c r="S63" s="43"/>
    </row>
    <row r="64" spans="1:19" s="46" customFormat="1" ht="15" customHeight="1" x14ac:dyDescent="0.25">
      <c r="A64" s="43" t="s">
        <v>61</v>
      </c>
      <c r="B64" s="43"/>
      <c r="C64" s="51">
        <f>BE!C64+BG!C64+CZ!C64+DK!C64+DE!C64+EE!C64+IE!C64+EL!C64+ES!C64+FR!C64+HR!C64+IT!C64+CY!C64+LV!C64+LT!C64+LU!C64+HU!C64+MT!C64+NL!C64+AT!C64+PL!C64+PT!C64+RO!C64+SI!C64+SK!C64+FI!C64+SE!C64</f>
        <v>1069960.8171564643</v>
      </c>
      <c r="D64" s="51">
        <f>BE!D64+BG!D64+CZ!D64+DK!D64+DE!D64+EE!D64+IE!D64+EL!D64+ES!D64+FR!D64+HR!D64+IT!D64+CY!D64+LV!D64+LT!D64+LU!D64+HU!D64+MT!D64+NL!D64+AT!D64+PL!D64+PT!D64+RO!D64+SI!D64+SK!D64+FI!D64+SE!D64</f>
        <v>1075670.659078999</v>
      </c>
      <c r="E64" s="51">
        <f>BE!E64+BG!E64+CZ!E64+DK!E64+DE!E64+EE!E64+IE!E64+EL!E64+ES!E64+FR!E64+HR!E64+IT!E64+CY!E64+LV!E64+LT!E64+LU!E64+HU!E64+MT!E64+NL!E64+AT!E64+PL!E64+PT!E64+RO!E64+SI!E64+SK!E64+FI!E64+SE!E64</f>
        <v>1081289.5752845742</v>
      </c>
      <c r="F64" s="51">
        <f>BE!F64+BG!F64+CZ!F64+DK!F64+DE!F64+EE!F64+IE!F64+EL!F64+ES!F64+FR!F64+HR!F64+IT!F64+CY!F64+LV!F64+LT!F64+LU!F64+HU!F64+MT!F64+NL!F64+AT!F64+PL!F64+PT!F64+RO!F64+SI!F64+SK!F64+FI!F64+SE!F64</f>
        <v>1065268.8505806995</v>
      </c>
      <c r="G64" s="51">
        <f>BE!G64+BG!G64+CZ!G64+DK!G64+DE!G64+EE!G64+IE!G64+EL!G64+ES!G64+FR!G64+HR!G64+IT!G64+CY!G64+LV!G64+LT!G64+LU!G64+HU!G64+MT!G64+NL!G64+AT!G64+PL!G64+PT!G64+RO!G64+SI!G64+SK!G64+FI!G64+SE!G64</f>
        <v>1073911.9225042847</v>
      </c>
      <c r="H64" s="51">
        <f>BE!H64+BG!H64+CZ!H64+DK!H64+DE!H64+EE!H64+IE!H64+EL!H64+ES!H64+FR!H64+HR!H64+IT!H64+CY!H64+LV!H64+LT!H64+LU!H64+HU!H64+MT!H64+NL!H64+AT!H64+PL!H64+PT!H64+RO!H64+SI!H64+SK!H64+FI!H64+SE!H64</f>
        <v>1017852.7772646573</v>
      </c>
      <c r="I64" s="51">
        <f>BE!I64+BG!I64+CZ!I64+DK!I64+DE!I64+EE!I64+IE!I64+EL!I64+ES!I64+FR!I64+HR!I64+IT!I64+CY!I64+LV!I64+LT!I64+LU!I64+HU!I64+MT!I64+NL!I64+AT!I64+PL!I64+PT!I64+RO!I64+SI!I64+SK!I64+FI!I64+SE!I64</f>
        <v>1062915.9400532376</v>
      </c>
      <c r="J64" s="51">
        <f>BE!J64+BG!J64+CZ!J64+DK!J64+DE!J64+EE!J64+IE!J64+EL!J64+ES!J64+FR!J64+HR!J64+IT!J64+CY!J64+LV!J64+LT!J64+LU!J64+HU!J64+MT!J64+NL!J64+AT!J64+PL!J64+PT!J64+RO!J64+SI!J64+SK!J64+FI!J64+SE!J64</f>
        <v>1021184.9716775914</v>
      </c>
      <c r="K64" s="51">
        <f>BE!K64+BG!K64+CZ!K64+DK!K64+DE!K64+EE!K64+IE!K64+EL!K64+ES!K64+FR!K64+HR!K64+IT!K64+CY!K64+LV!K64+LT!K64+LU!K64+HU!K64+MT!K64+NL!K64+AT!K64+PL!K64+PT!K64+RO!K64+SI!K64+SK!K64+FI!K64+SE!K64</f>
        <v>1020200.8031767771</v>
      </c>
      <c r="L64" s="51">
        <f>BE!L64+BG!L64+CZ!L64+DK!L64+DE!L64+EE!L64+IE!L64+EL!L64+ES!L64+FR!L64+HR!L64+IT!L64+CY!L64+LV!L64+LT!L64+LU!L64+HU!L64+MT!L64+NL!L64+AT!L64+PL!L64+PT!L64+RO!L64+SI!L64+SK!L64+FI!L64+SE!L64</f>
        <v>1018304.4353047874</v>
      </c>
      <c r="M64" s="51">
        <f>BE!M64+BG!M64+CZ!M64+DK!M64+DE!M64+EE!M64+IE!M64+EL!M64+ES!M64+FR!M64+HR!M64+IT!M64+CY!M64+LV!M64+LT!M64+LU!M64+HU!M64+MT!M64+NL!M64+AT!M64+PL!M64+PT!M64+RO!M64+SI!M64+SK!M64+FI!M64+SE!M64</f>
        <v>977378.36049151304</v>
      </c>
      <c r="N64" s="51">
        <f>BE!N64+BG!N64+CZ!N64+DK!N64+DE!N64+EE!N64+IE!N64+EL!N64+ES!N64+FR!N64+HR!N64+IT!N64+CY!N64+LV!N64+LT!N64+LU!N64+HU!N64+MT!N64+NL!N64+AT!N64+PL!N64+PT!N64+RO!N64+SI!N64+SK!N64+FI!N64+SE!N64</f>
        <v>999831.4091400163</v>
      </c>
      <c r="O64" s="51">
        <f>BE!O64+BG!O64+CZ!O64+DK!O64+DE!O64+EE!O64+IE!O64+EL!O64+ES!O64+FR!O64+HR!O64+IT!O64+CY!O64+LV!O64+LT!O64+LU!O64+HU!O64+MT!O64+NL!O64+AT!O64+PL!O64+PT!O64+RO!O64+SI!O64+SK!O64+FI!O64+SE!O64</f>
        <v>1019613.1639938292</v>
      </c>
      <c r="P64" s="51">
        <f>BE!P64+BG!P64+CZ!P64+DK!P64+DE!P64+EE!P64+IE!P64+EL!P64+ES!P64+FR!P64+HR!P64+IT!P64+CY!P64+LV!P64+LT!P64+LU!P64+HU!P64+MT!P64+NL!P64+AT!P64+PL!P64+PT!P64+RO!P64+SI!P64+SK!P64+FI!P64+SE!P64</f>
        <v>1033080.819612557</v>
      </c>
      <c r="Q64" s="51">
        <f>BE!Q64+BG!Q64+CZ!Q64+DK!Q64+DE!Q64+EE!Q64+IE!Q64+EL!Q64+ES!Q64+FR!Q64+HR!Q64+IT!Q64+CY!Q64+LV!Q64+LT!Q64+LU!Q64+HU!Q64+MT!Q64+NL!Q64+AT!Q64+PL!Q64+PT!Q64+RO!Q64+SI!Q64+SK!Q64+FI!Q64+SE!Q64</f>
        <v>1033545.7015655938</v>
      </c>
      <c r="R64" s="51">
        <f>BE!R64+BG!R64+CZ!R64+DK!R64+DE!R64+EE!R64+IE!R64+EL!R64+ES!R64+FR!R64+HR!R64+IT!R64+CY!R64+LV!R64+LT!R64+LU!R64+HU!R64+MT!R64+NL!R64+AT!R64+PL!R64+PT!R64+RO!R64+SI!R64+SK!R64+FI!R64+SE!R64</f>
        <v>0</v>
      </c>
      <c r="S64" s="51">
        <f>BE!S64+BG!S64+CZ!S64+DK!S64+DE!S64+EE!S64+IE!S64+EL!S64+ES!S64+FR!S64+HR!S64+IT!S64+CY!S64+LV!S64+LT!S64+LU!S64+HU!S64+MT!S64+NL!S64+AT!S64+PL!S64+PT!S64+RO!S64+SI!S64+SK!S64+FI!S64+SE!S64</f>
        <v>0</v>
      </c>
    </row>
    <row r="65" spans="1:27" s="46" customFormat="1" ht="15" customHeight="1" x14ac:dyDescent="0.25">
      <c r="A65" s="52" t="s">
        <v>62</v>
      </c>
      <c r="C65" s="51">
        <f>BE!C65+BG!C65+CZ!C65+DK!C65+DE!C65+EE!C65+IE!C65+EL!C65+ES!C65+FR!C65+HR!C65+IT!C65+CY!C65+LV!C65+LT!C65+LU!C65+HU!C65+MT!C65+NL!C65+AT!C65+PL!C65+PT!C65+RO!C65+SI!C65+SK!C65+FI!C65+SE!C65</f>
        <v>1069376.181135877</v>
      </c>
      <c r="D65" s="51">
        <f>BE!D65+BG!D65+CZ!D65+DK!D65+DE!D65+EE!D65+IE!D65+EL!D65+ES!D65+FR!D65+HR!D65+IT!D65+CY!D65+LV!D65+LT!D65+LU!D65+HU!D65+MT!D65+NL!D65+AT!D65+PL!D65+PT!D65+RO!D65+SI!D65+SK!D65+FI!D65+SE!D65</f>
        <v>1074900.3051086019</v>
      </c>
      <c r="E65" s="51">
        <f>BE!E65+BG!E65+CZ!E65+DK!E65+DE!E65+EE!E65+IE!E65+EL!E65+ES!E65+FR!E65+HR!E65+IT!E65+CY!E65+LV!E65+LT!E65+LU!E65+HU!E65+MT!E65+NL!E65+AT!E65+PL!E65+PT!E65+RO!E65+SI!E65+SK!E65+FI!E65+SE!E65</f>
        <v>1080476.8798693842</v>
      </c>
      <c r="F65" s="51">
        <f>BE!F65+BG!F65+CZ!F65+DK!F65+DE!F65+EE!F65+IE!F65+EL!F65+ES!F65+FR!F65+HR!F65+IT!F65+CY!F65+LV!F65+LT!F65+LU!F65+HU!F65+MT!F65+NL!F65+AT!F65+PL!F65+PT!F65+RO!F65+SI!F65+SK!F65+FI!F65+SE!F65</f>
        <v>1064207.4073938227</v>
      </c>
      <c r="G65" s="51">
        <f>BE!G65+BG!G65+CZ!G65+DK!G65+DE!G65+EE!G65+IE!G65+EL!G65+ES!G65+FR!G65+HR!G65+IT!G65+CY!G65+LV!G65+LT!G65+LU!G65+HU!G65+MT!G65+NL!G65+AT!G65+PL!G65+PT!G65+RO!G65+SI!G65+SK!G65+FI!G65+SE!G65</f>
        <v>1072923.5773203108</v>
      </c>
      <c r="H65" s="51">
        <f>BE!H65+BG!H65+CZ!H65+DK!H65+DE!H65+EE!H65+IE!H65+EL!H65+ES!H65+FR!H65+HR!H65+IT!H65+CY!H65+LV!H65+LT!H65+LU!H65+HU!H65+MT!H65+NL!H65+AT!H65+PL!H65+PT!H65+RO!H65+SI!H65+SK!H65+FI!H65+SE!H65</f>
        <v>1017167.0191250973</v>
      </c>
      <c r="I65" s="51">
        <f>BE!I65+BG!I65+CZ!I65+DK!I65+DE!I65+EE!I65+IE!I65+EL!I65+ES!I65+FR!I65+HR!I65+IT!I65+CY!I65+LV!I65+LT!I65+LU!I65+HU!I65+MT!I65+NL!I65+AT!I65+PL!I65+PT!I65+RO!I65+SI!I65+SK!I65+FI!I65+SE!I65</f>
        <v>1062456.3090291258</v>
      </c>
      <c r="J65" s="51">
        <f>BE!J65+BG!J65+CZ!J65+DK!J65+DE!J65+EE!J65+IE!J65+EL!J65+ES!J65+FR!J65+HR!J65+IT!J65+CY!J65+LV!J65+LT!J65+LU!J65+HU!J65+MT!J65+NL!J65+AT!J65+PL!J65+PT!J65+RO!J65+SI!J65+SK!J65+FI!J65+SE!J65</f>
        <v>1020070.2158432399</v>
      </c>
      <c r="K65" s="51">
        <f>BE!K65+BG!K65+CZ!K65+DK!K65+DE!K65+EE!K65+IE!K65+EL!K65+ES!K65+FR!K65+HR!K65+IT!K65+CY!K65+LV!K65+LT!K65+LU!K65+HU!K65+MT!K65+NL!K65+AT!K65+PL!K65+PT!K65+RO!K65+SI!K65+SK!K65+FI!K65+SE!K65</f>
        <v>1019392.0413385701</v>
      </c>
      <c r="L65" s="51">
        <f>BE!L65+BG!L65+CZ!L65+DK!L65+DE!L65+EE!L65+IE!L65+EL!L65+ES!L65+FR!L65+HR!L65+IT!L65+CY!L65+LV!L65+LT!L65+LU!L65+HU!L65+MT!L65+NL!L65+AT!L65+PL!L65+PT!L65+RO!L65+SI!L65+SK!L65+FI!L65+SE!L65</f>
        <v>1017557.5996272271</v>
      </c>
      <c r="M65" s="51">
        <f>BE!M65+BG!M65+CZ!M65+DK!M65+DE!M65+EE!M65+IE!M65+EL!M65+ES!M65+FR!M65+HR!M65+IT!M65+CY!M65+LV!M65+LT!M65+LU!M65+HU!M65+MT!M65+NL!M65+AT!M65+PL!M65+PT!M65+RO!M65+SI!M65+SK!M65+FI!M65+SE!M65</f>
        <v>975878.87896828807</v>
      </c>
      <c r="N65" s="51">
        <f>BE!N65+BG!N65+CZ!N65+DK!N65+DE!N65+EE!N65+IE!N65+EL!N65+ES!N65+FR!N65+HR!N65+IT!N65+CY!N65+LV!N65+LT!N65+LU!N65+HU!N65+MT!N65+NL!N65+AT!N65+PL!N65+PT!N65+RO!N65+SI!N65+SK!N65+FI!N65+SE!N65</f>
        <v>997800.11915704212</v>
      </c>
      <c r="O65" s="51">
        <f>BE!O65+BG!O65+CZ!O65+DK!O65+DE!O65+EE!O65+IE!O65+EL!O65+ES!O65+FR!O65+HR!O65+IT!O65+CY!O65+LV!O65+LT!O65+LU!O65+HU!O65+MT!O65+NL!O65+AT!O65+PL!O65+PT!O65+RO!O65+SI!O65+SK!O65+FI!O65+SE!O65</f>
        <v>1017058.0199297043</v>
      </c>
      <c r="P65" s="51">
        <f>BE!P65+BG!P65+CZ!P65+DK!P65+DE!P65+EE!P65+IE!P65+EL!P65+ES!P65+FR!P65+HR!P65+IT!P65+CY!P65+LV!P65+LT!P65+LU!P65+HU!P65+MT!P65+NL!P65+AT!P65+PL!P65+PT!P65+RO!P65+SI!P65+SK!P65+FI!P65+SE!P65</f>
        <v>1029536.2694910968</v>
      </c>
      <c r="Q65" s="51">
        <f>BE!Q65+BG!Q65+CZ!Q65+DK!Q65+DE!Q65+EE!Q65+IE!Q65+EL!Q65+ES!Q65+FR!Q65+HR!Q65+IT!Q65+CY!Q65+LV!Q65+LT!Q65+LU!Q65+HU!Q65+MT!Q65+NL!Q65+AT!Q65+PL!Q65+PT!Q65+RO!Q65+SI!Q65+SK!Q65+FI!Q65+SE!Q65</f>
        <v>1029430.6282830354</v>
      </c>
      <c r="R65" s="51">
        <f>BE!R65+BG!R65+CZ!R65+DK!R65+DE!R65+EE!R65+IE!R65+EL!R65+ES!R65+FR!R65+HR!R65+IT!R65+CY!R65+LV!R65+LT!R65+LU!R65+HU!R65+MT!R65+NL!R65+AT!R65+PL!R65+PT!R65+RO!R65+SI!R65+SK!R65+FI!R65+SE!R65</f>
        <v>0</v>
      </c>
      <c r="S65" s="51">
        <f>BE!S65+BG!S65+CZ!S65+DK!S65+DE!S65+EE!S65+IE!S65+EL!S65+ES!S65+FR!S65+HR!S65+IT!S65+CY!S65+LV!S65+LT!S65+LU!S65+HU!S65+MT!S65+NL!S65+AT!S65+PL!S65+PT!S65+RO!S65+SI!S65+SK!S65+FI!S65+SE!S65</f>
        <v>0</v>
      </c>
    </row>
    <row r="66" spans="1:27" s="49" customFormat="1" ht="15" customHeight="1" x14ac:dyDescent="0.25">
      <c r="A66" s="46"/>
      <c r="B66" s="46"/>
      <c r="C66" s="46"/>
      <c r="D66" s="46"/>
      <c r="E66" s="46"/>
      <c r="F66" s="46"/>
      <c r="G66" s="46"/>
      <c r="H66" s="46"/>
      <c r="I66" s="46"/>
      <c r="J66" s="46"/>
      <c r="K66" s="46"/>
      <c r="L66" s="46"/>
      <c r="M66" s="46"/>
      <c r="N66" s="46"/>
      <c r="O66" s="46"/>
      <c r="P66" s="46"/>
      <c r="Q66" s="46"/>
      <c r="R66" s="46"/>
      <c r="S66" s="46"/>
    </row>
    <row r="67" spans="1:27" s="46" customFormat="1" ht="27" customHeight="1" thickBot="1" x14ac:dyDescent="0.3">
      <c r="A67" s="54" t="s">
        <v>63</v>
      </c>
      <c r="B67" s="55"/>
      <c r="C67" s="56">
        <f>IF(C65&gt;0,(C51+C55-C56)/C65,"")</f>
        <v>9.6198799197991056E-2</v>
      </c>
      <c r="D67" s="56">
        <f t="shared" ref="D67:S67" si="5">IF(D65&gt;0,(D51+D55-D56)/D65,"")</f>
        <v>0.10238671980257159</v>
      </c>
      <c r="E67" s="56">
        <f t="shared" si="5"/>
        <v>0.10843470828814611</v>
      </c>
      <c r="F67" s="56">
        <f t="shared" si="5"/>
        <v>0.11866122554371536</v>
      </c>
      <c r="G67" s="56">
        <f t="shared" si="5"/>
        <v>0.12563610251314852</v>
      </c>
      <c r="H67" s="56">
        <f t="shared" si="5"/>
        <v>0.13879722949880594</v>
      </c>
      <c r="I67" s="56">
        <f t="shared" si="5"/>
        <v>0.14427684691057915</v>
      </c>
      <c r="J67" s="56">
        <f t="shared" si="5"/>
        <v>0.14586969567952981</v>
      </c>
      <c r="K67" s="56">
        <f t="shared" si="5"/>
        <v>0.16063233084679182</v>
      </c>
      <c r="L67" s="56">
        <f t="shared" si="5"/>
        <v>0.16710581322093065</v>
      </c>
      <c r="M67" s="56">
        <f t="shared" si="5"/>
        <v>0.17482410519508526</v>
      </c>
      <c r="N67" s="56">
        <f t="shared" si="5"/>
        <v>0.17850031717437587</v>
      </c>
      <c r="O67" s="56">
        <f t="shared" si="5"/>
        <v>0.18052123562726</v>
      </c>
      <c r="P67" s="56">
        <f t="shared" si="5"/>
        <v>0.1847757067901149</v>
      </c>
      <c r="Q67" s="56">
        <f t="shared" si="5"/>
        <v>0.18889607420122545</v>
      </c>
      <c r="R67" s="56" t="str">
        <f t="shared" si="5"/>
        <v/>
      </c>
      <c r="S67" s="56" t="str">
        <f t="shared" si="5"/>
        <v/>
      </c>
    </row>
    <row r="68" spans="1:27" s="46" customFormat="1" ht="15" customHeight="1" x14ac:dyDescent="0.25"/>
    <row r="69" spans="1:27" s="46" customFormat="1" ht="22.5" customHeight="1" x14ac:dyDescent="0.25">
      <c r="D69" s="103"/>
      <c r="E69" s="103"/>
      <c r="F69" s="103"/>
      <c r="G69" s="103"/>
      <c r="H69" s="103"/>
      <c r="I69" s="103"/>
      <c r="J69" s="104"/>
      <c r="K69" s="104"/>
      <c r="L69" s="104"/>
      <c r="M69" s="104"/>
      <c r="N69" s="104"/>
      <c r="O69" s="104"/>
      <c r="P69" s="104"/>
      <c r="Q69" s="104"/>
      <c r="R69" s="103"/>
      <c r="S69" s="104"/>
      <c r="T69" s="103"/>
      <c r="AA69" s="52"/>
    </row>
    <row r="70" spans="1:27" s="46" customFormat="1" ht="22.5" customHeight="1" x14ac:dyDescent="0.25">
      <c r="D70" s="105"/>
      <c r="E70" s="103"/>
      <c r="F70" s="103"/>
      <c r="G70" s="103"/>
      <c r="H70" s="103"/>
      <c r="I70" s="103"/>
      <c r="J70" s="104"/>
      <c r="K70" s="104"/>
      <c r="L70" s="104"/>
      <c r="M70" s="104"/>
      <c r="N70" s="104"/>
      <c r="O70" s="104"/>
      <c r="P70" s="104"/>
      <c r="Q70" s="104"/>
      <c r="R70" s="103"/>
      <c r="S70" s="105"/>
      <c r="T70" s="103"/>
    </row>
    <row r="71" spans="1:27" s="46" customFormat="1" ht="22.5" customHeight="1" x14ac:dyDescent="0.25">
      <c r="D71" s="106"/>
      <c r="E71" s="103"/>
      <c r="F71" s="103"/>
      <c r="G71" s="103"/>
      <c r="H71" s="103"/>
      <c r="I71" s="103"/>
      <c r="J71" s="107"/>
      <c r="K71" s="107"/>
      <c r="L71" s="107"/>
      <c r="M71" s="107"/>
      <c r="N71" s="107"/>
      <c r="O71" s="107"/>
      <c r="P71" s="107"/>
      <c r="Q71" s="107"/>
      <c r="R71" s="40"/>
      <c r="S71" s="106"/>
      <c r="T71" s="103"/>
    </row>
    <row r="72" spans="1:27" s="80" customFormat="1" ht="15" customHeight="1" x14ac:dyDescent="0.25">
      <c r="D72" s="22"/>
      <c r="E72" s="22"/>
      <c r="F72" s="22"/>
      <c r="G72" s="22"/>
      <c r="H72" s="22"/>
      <c r="I72" s="22"/>
      <c r="J72" s="22"/>
      <c r="K72" s="22"/>
      <c r="L72" s="22"/>
      <c r="M72" s="22"/>
      <c r="N72" s="22"/>
      <c r="O72" s="22"/>
      <c r="P72" s="22"/>
      <c r="Q72" s="22"/>
      <c r="R72" s="22"/>
      <c r="S72" s="22"/>
      <c r="T72" s="22"/>
    </row>
    <row r="75" spans="1:27" ht="15" customHeight="1" x14ac:dyDescent="0.25">
      <c r="A75" s="46"/>
      <c r="B75" s="46"/>
      <c r="C75" s="51"/>
      <c r="D75" s="51"/>
      <c r="E75" s="51"/>
      <c r="F75" s="51"/>
      <c r="G75" s="51"/>
      <c r="H75" s="51"/>
      <c r="I75" s="51"/>
      <c r="J75" s="51"/>
      <c r="K75" s="51"/>
      <c r="L75" s="51"/>
      <c r="M75" s="51"/>
      <c r="N75" s="51"/>
      <c r="O75" s="51"/>
      <c r="P75" s="51"/>
      <c r="Q75" s="51"/>
      <c r="R75" s="51"/>
      <c r="S75" s="51"/>
    </row>
    <row r="76" spans="1:27" s="80" customFormat="1" ht="15" customHeight="1" x14ac:dyDescent="0.25"/>
    <row r="77" spans="1:27" s="80" customFormat="1" ht="15" customHeight="1" x14ac:dyDescent="0.25"/>
    <row r="78" spans="1:27" s="80" customFormat="1" ht="15" customHeight="1" x14ac:dyDescent="0.25"/>
    <row r="79" spans="1:27" s="80" customFormat="1" ht="15" customHeight="1" x14ac:dyDescent="0.25"/>
    <row r="80" spans="1:27" s="80" customFormat="1" ht="15" customHeight="1" x14ac:dyDescent="0.25"/>
    <row r="81" spans="1:20" s="80" customFormat="1" ht="15" customHeight="1" x14ac:dyDescent="0.25"/>
    <row r="82" spans="1:20" s="80" customFormat="1" ht="15" customHeight="1" x14ac:dyDescent="0.25">
      <c r="T82" s="108"/>
    </row>
    <row r="83" spans="1:20" s="80" customFormat="1" ht="15" customHeight="1" x14ac:dyDescent="0.25"/>
    <row r="84" spans="1:20" s="80" customFormat="1" ht="15" customHeight="1" x14ac:dyDescent="0.25"/>
    <row r="85" spans="1:20" s="80" customFormat="1" ht="15" customHeight="1" x14ac:dyDescent="0.25"/>
    <row r="86" spans="1:20" s="80" customFormat="1" ht="15" customHeight="1" x14ac:dyDescent="0.25"/>
    <row r="87" spans="1:20" s="80" customFormat="1" ht="15" customHeight="1" x14ac:dyDescent="0.25"/>
    <row r="88" spans="1:20" s="46" customFormat="1" ht="15" customHeight="1" x14ac:dyDescent="0.25"/>
    <row r="89" spans="1:20" s="46" customFormat="1" ht="15" customHeight="1" x14ac:dyDescent="0.25"/>
    <row r="90" spans="1:20" s="46" customFormat="1" ht="15" customHeight="1" x14ac:dyDescent="0.25"/>
    <row r="91" spans="1:20" s="46" customFormat="1" ht="15" customHeight="1" x14ac:dyDescent="0.25"/>
    <row r="92" spans="1:20" ht="15" customHeight="1" x14ac:dyDescent="0.25"/>
    <row r="93" spans="1:20"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f>41.868/3.6</f>
        <v>11.63</v>
      </c>
      <c r="B204" s="52" t="s">
        <v>76</v>
      </c>
    </row>
    <row r="205" spans="1:2" s="46" customFormat="1" ht="13.5" x14ac:dyDescent="0.25">
      <c r="A205" s="82">
        <v>39.68</v>
      </c>
      <c r="B205" s="52" t="s">
        <v>77</v>
      </c>
    </row>
  </sheetData>
  <mergeCells count="1">
    <mergeCell ref="H1:K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W205"/>
  <sheetViews>
    <sheetView workbookViewId="0"/>
  </sheetViews>
  <sheetFormatPr defaultColWidth="9.140625"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115</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1175.0902180499943</v>
      </c>
      <c r="D7" s="51">
        <v>1196.1307511351547</v>
      </c>
      <c r="E7" s="51">
        <v>1185.1805747885965</v>
      </c>
      <c r="F7" s="51">
        <v>1181.6598031996693</v>
      </c>
      <c r="G7" s="51">
        <v>1199.0621602442159</v>
      </c>
      <c r="H7" s="51">
        <v>1202.9488268842233</v>
      </c>
      <c r="I7" s="51">
        <v>1196.671561502787</v>
      </c>
      <c r="J7" s="51">
        <v>1205.5432333104834</v>
      </c>
      <c r="K7" s="51">
        <v>1223.7930965557214</v>
      </c>
      <c r="L7" s="51">
        <v>1211.5607809995686</v>
      </c>
      <c r="M7" s="51">
        <v>1214.7847551884518</v>
      </c>
      <c r="N7" s="51">
        <v>1216.5451938723095</v>
      </c>
      <c r="O7" s="51">
        <v>1223.4081328760308</v>
      </c>
      <c r="P7" s="51">
        <v>1248.1740198002453</v>
      </c>
      <c r="Q7" s="51">
        <v>1269.0435353872001</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10.553488303139918</v>
      </c>
      <c r="D8" s="51">
        <v>13.20734731516443</v>
      </c>
      <c r="E8" s="51">
        <v>13.546774644327629</v>
      </c>
      <c r="F8" s="51">
        <v>16.185081401331907</v>
      </c>
      <c r="G8" s="51">
        <v>21.278585155218508</v>
      </c>
      <c r="H8" s="51">
        <v>24.493144922055954</v>
      </c>
      <c r="I8" s="51">
        <v>27.805373929575175</v>
      </c>
      <c r="J8" s="51">
        <v>34.556359976908006</v>
      </c>
      <c r="K8" s="51">
        <v>40.742127026680912</v>
      </c>
      <c r="L8" s="51">
        <v>64.12639332226135</v>
      </c>
      <c r="M8" s="51">
        <v>97.812454282775164</v>
      </c>
      <c r="N8" s="51">
        <v>170.65075072033727</v>
      </c>
      <c r="O8" s="51">
        <v>266.78314746105178</v>
      </c>
      <c r="P8" s="51">
        <v>390.64034841441543</v>
      </c>
      <c r="Q8" s="51">
        <v>464.06821483004302</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0.20300945829750647</v>
      </c>
      <c r="D9" s="51">
        <v>0.226225279449699</v>
      </c>
      <c r="E9" s="51">
        <v>0.29054170249355116</v>
      </c>
      <c r="F9" s="51">
        <v>0.32768701633705932</v>
      </c>
      <c r="G9" s="51">
        <v>0.33912295786758379</v>
      </c>
      <c r="H9" s="51">
        <v>0.37119518486672404</v>
      </c>
      <c r="I9" s="51">
        <v>0.40748065348237317</v>
      </c>
      <c r="J9" s="51">
        <v>0.45571797076526221</v>
      </c>
      <c r="K9" s="51">
        <v>0.49432502149613067</v>
      </c>
      <c r="L9" s="51">
        <v>0.55477214101461736</v>
      </c>
      <c r="M9" s="51">
        <v>0.66655202063628549</v>
      </c>
      <c r="N9" s="51">
        <v>0.97257093723129828</v>
      </c>
      <c r="O9" s="51">
        <v>1.8973344797936371</v>
      </c>
      <c r="P9" s="51">
        <v>4.1713671539122954</v>
      </c>
      <c r="Q9" s="51">
        <v>7.7579535683576957</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874.79802235597583</v>
      </c>
      <c r="D10" s="51">
        <v>792.18632846087701</v>
      </c>
      <c r="E10" s="51">
        <v>907.09862424763537</v>
      </c>
      <c r="F10" s="51">
        <v>827.75331040412732</v>
      </c>
      <c r="G10" s="51">
        <v>865.31977644024084</v>
      </c>
      <c r="H10" s="51">
        <v>721.98271711092002</v>
      </c>
      <c r="I10" s="51">
        <v>908.83361994840925</v>
      </c>
      <c r="J10" s="51">
        <v>930.23998280309524</v>
      </c>
      <c r="K10" s="51">
        <v>920.52949269131545</v>
      </c>
      <c r="L10" s="51">
        <v>972.24273430782455</v>
      </c>
      <c r="M10" s="51">
        <v>943.01779879621654</v>
      </c>
      <c r="N10" s="51">
        <v>910.44600171969023</v>
      </c>
      <c r="O10" s="51">
        <v>911.67695614789329</v>
      </c>
      <c r="P10" s="51">
        <v>936.39363714531385</v>
      </c>
      <c r="Q10" s="51">
        <v>1016.4540842648324</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22.842304385210735</v>
      </c>
      <c r="D11" s="51">
        <v>25.717024935511756</v>
      </c>
      <c r="E11" s="51">
        <v>22.732846087704353</v>
      </c>
      <c r="F11" s="51">
        <v>28.212037833190163</v>
      </c>
      <c r="G11" s="51">
        <v>29.318056749784965</v>
      </c>
      <c r="H11" s="51">
        <v>29.004557179707991</v>
      </c>
      <c r="I11" s="51">
        <v>34.778933791917396</v>
      </c>
      <c r="J11" s="51">
        <v>36.657201949856869</v>
      </c>
      <c r="K11" s="51">
        <v>42.574550481567819</v>
      </c>
      <c r="L11" s="51">
        <v>61.068015221706538</v>
      </c>
      <c r="M11" s="51">
        <v>68.557392588353224</v>
      </c>
      <c r="N11" s="51">
        <v>72.513535976144951</v>
      </c>
      <c r="O11" s="51">
        <v>79.867687838967996</v>
      </c>
      <c r="P11" s="51">
        <v>84.036284330852681</v>
      </c>
      <c r="Q11" s="51">
        <v>94.484843835018552</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2083.4870425526183</v>
      </c>
      <c r="D12" s="53">
        <v>2027.4676771261575</v>
      </c>
      <c r="E12" s="53">
        <v>2128.8493614707572</v>
      </c>
      <c r="F12" s="53">
        <v>2054.1379198546556</v>
      </c>
      <c r="G12" s="53">
        <v>2115.3177015473275</v>
      </c>
      <c r="H12" s="53">
        <v>1978.8004412817741</v>
      </c>
      <c r="I12" s="53">
        <v>2168.4969698261712</v>
      </c>
      <c r="J12" s="53">
        <v>2207.4524960111089</v>
      </c>
      <c r="K12" s="53">
        <v>2228.1335917767815</v>
      </c>
      <c r="L12" s="53">
        <v>2309.5526959923754</v>
      </c>
      <c r="M12" s="53">
        <v>2324.8389528764333</v>
      </c>
      <c r="N12" s="53">
        <v>2371.1280532257128</v>
      </c>
      <c r="O12" s="53">
        <v>2483.6332588037376</v>
      </c>
      <c r="P12" s="53">
        <v>2663.4156568447397</v>
      </c>
      <c r="Q12" s="53">
        <v>2851.8086318854516</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7800.0859845227851</v>
      </c>
      <c r="D15" s="53">
        <v>7531.9862424763542</v>
      </c>
      <c r="E15" s="53">
        <v>8057.8675838349091</v>
      </c>
      <c r="F15" s="53">
        <v>8065.5202063628549</v>
      </c>
      <c r="G15" s="53">
        <v>7756.1478933791923</v>
      </c>
      <c r="H15" s="53">
        <v>7235.9415305245057</v>
      </c>
      <c r="I15" s="53">
        <v>7839.6388650042991</v>
      </c>
      <c r="J15" s="53">
        <v>7511.0060189165943</v>
      </c>
      <c r="K15" s="53">
        <v>7554.1702493551156</v>
      </c>
      <c r="L15" s="53">
        <v>7478.2459157351677</v>
      </c>
      <c r="M15" s="53">
        <v>7399.9140154772149</v>
      </c>
      <c r="N15" s="53">
        <v>7303.1814273430791</v>
      </c>
      <c r="O15" s="53">
        <v>7541.5305245055879</v>
      </c>
      <c r="P15" s="53">
        <v>7562.1668099742037</v>
      </c>
      <c r="Q15" s="53">
        <v>7755.7179707652622</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0.26711077886663676</v>
      </c>
      <c r="D16" s="56">
        <v>0.26918101173530157</v>
      </c>
      <c r="E16" s="56">
        <v>0.26419512846568682</v>
      </c>
      <c r="F16" s="56">
        <v>0.25468139280516028</v>
      </c>
      <c r="G16" s="56">
        <v>0.27272787092585049</v>
      </c>
      <c r="H16" s="56">
        <v>0.27346827402270873</v>
      </c>
      <c r="I16" s="56">
        <v>0.27660674262767615</v>
      </c>
      <c r="J16" s="56">
        <v>0.29389571655935343</v>
      </c>
      <c r="K16" s="56">
        <v>0.29495411385082204</v>
      </c>
      <c r="L16" s="56">
        <v>0.30883615249035695</v>
      </c>
      <c r="M16" s="56">
        <v>0.3141710765846657</v>
      </c>
      <c r="N16" s="56">
        <v>0.32467056676809641</v>
      </c>
      <c r="O16" s="56">
        <v>0.32932748209841145</v>
      </c>
      <c r="P16" s="56">
        <v>0.3522027117058299</v>
      </c>
      <c r="Q16" s="56">
        <v>0.36770401433306138</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2.5270482937175699E-2</v>
      </c>
      <c r="M19" s="51">
        <v>7.6084466169601572E-2</v>
      </c>
      <c r="N19" s="51">
        <v>0.13277564595458169</v>
      </c>
      <c r="O19" s="51">
        <v>0.27013850093264463</v>
      </c>
      <c r="P19" s="51">
        <v>0.61416616241600375</v>
      </c>
      <c r="Q19" s="51">
        <v>1.3025850538716188</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14.469457496644983</v>
      </c>
      <c r="D20" s="51">
        <v>14.882870567977697</v>
      </c>
      <c r="E20" s="51">
        <v>15.502990174976766</v>
      </c>
      <c r="F20" s="51">
        <v>16.757270206049729</v>
      </c>
      <c r="G20" s="51">
        <v>16.674051959915232</v>
      </c>
      <c r="H20" s="51">
        <v>15.67943914432457</v>
      </c>
      <c r="I20" s="51">
        <v>17.353278115660306</v>
      </c>
      <c r="J20" s="51">
        <v>17.165248498415938</v>
      </c>
      <c r="K20" s="51">
        <v>17.528733389217308</v>
      </c>
      <c r="L20" s="51">
        <v>18.523263992949786</v>
      </c>
      <c r="M20" s="51">
        <v>18.285633369427575</v>
      </c>
      <c r="N20" s="51">
        <v>18.615145562832353</v>
      </c>
      <c r="O20" s="51">
        <v>18.855667365098597</v>
      </c>
      <c r="P20" s="51">
        <v>21.021232740875039</v>
      </c>
      <c r="Q20" s="51">
        <v>22.568701911645221</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5</v>
      </c>
      <c r="D22" s="51">
        <v>0</v>
      </c>
      <c r="E22" s="51">
        <v>1</v>
      </c>
      <c r="F22" s="51">
        <v>2</v>
      </c>
      <c r="G22" s="51">
        <v>79.400000000000006</v>
      </c>
      <c r="H22" s="51">
        <v>145.03988458966273</v>
      </c>
      <c r="I22" s="57">
        <v>142.08276917932551</v>
      </c>
      <c r="J22" s="51">
        <v>0</v>
      </c>
      <c r="K22" s="51">
        <v>0</v>
      </c>
      <c r="L22" s="51">
        <v>222.67699999999999</v>
      </c>
      <c r="M22" s="51">
        <v>494.81299999999999</v>
      </c>
      <c r="N22" s="51">
        <v>496.94400000000002</v>
      </c>
      <c r="O22" s="51">
        <v>174.73599999999999</v>
      </c>
      <c r="P22" s="51">
        <v>389.71600000000001</v>
      </c>
      <c r="Q22" s="51">
        <v>366.32100000000003</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170.32</v>
      </c>
      <c r="M23" s="61">
        <v>448.24700000000001</v>
      </c>
      <c r="N23" s="61">
        <v>456.31</v>
      </c>
      <c r="O23" s="61">
        <v>142.44999999999999</v>
      </c>
      <c r="P23" s="61">
        <v>331.93700000000001</v>
      </c>
      <c r="Q23" s="61">
        <v>193.089</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52.356999999999999</v>
      </c>
      <c r="M24" s="61">
        <v>46.566000000000003</v>
      </c>
      <c r="N24" s="61">
        <v>40.634</v>
      </c>
      <c r="O24" s="61">
        <v>32.286000000000001</v>
      </c>
      <c r="P24" s="61">
        <v>57.779000000000003</v>
      </c>
      <c r="Q24" s="61">
        <v>173.232</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196.36414216107769</v>
      </c>
      <c r="K27" s="51">
        <v>194.01260733734594</v>
      </c>
      <c r="L27" s="51">
        <v>2.0144877652870434</v>
      </c>
      <c r="M27" s="51">
        <v>2.9172047847141584</v>
      </c>
      <c r="N27" s="51">
        <v>1.2478032481011496</v>
      </c>
      <c r="O27" s="51">
        <v>4.1772085848521954</v>
      </c>
      <c r="P27" s="51">
        <v>2.9559318295091543</v>
      </c>
      <c r="Q27" s="51">
        <v>5.9091204914045647</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41.173643741612459</v>
      </c>
      <c r="D29" s="53">
        <v>37.207176419944247</v>
      </c>
      <c r="E29" s="53">
        <v>39.757475437441911</v>
      </c>
      <c r="F29" s="53">
        <v>43.893175515124319</v>
      </c>
      <c r="G29" s="53">
        <v>121.08512989978809</v>
      </c>
      <c r="H29" s="53">
        <v>184.23848245047415</v>
      </c>
      <c r="I29" s="63">
        <v>185.46596446847627</v>
      </c>
      <c r="J29" s="53">
        <v>42.913121246039843</v>
      </c>
      <c r="K29" s="53">
        <v>43.82183347304327</v>
      </c>
      <c r="L29" s="53">
        <v>439.43151239706026</v>
      </c>
      <c r="M29" s="53">
        <v>989.15450575441696</v>
      </c>
      <c r="N29" s="53">
        <v>1000.4557421368538</v>
      </c>
      <c r="O29" s="53">
        <v>365.67586091740969</v>
      </c>
      <c r="P29" s="53">
        <v>777.27691266426757</v>
      </c>
      <c r="Q29" s="53">
        <v>622.3446800484711</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4078.1205424119685</v>
      </c>
      <c r="D32" s="53">
        <v>4090.6772245488232</v>
      </c>
      <c r="E32" s="53">
        <v>4156.5679466171987</v>
      </c>
      <c r="F32" s="53">
        <v>4280.7448668071165</v>
      </c>
      <c r="G32" s="53">
        <v>4161.7427871211094</v>
      </c>
      <c r="H32" s="53">
        <v>4043.5844565095508</v>
      </c>
      <c r="I32" s="53">
        <v>4209.5277049827964</v>
      </c>
      <c r="J32" s="53">
        <v>4193.9186854924401</v>
      </c>
      <c r="K32" s="53">
        <v>4109.5022438690557</v>
      </c>
      <c r="L32" s="53">
        <v>4114.3082872448776</v>
      </c>
      <c r="M32" s="53">
        <v>4031.1657445518113</v>
      </c>
      <c r="N32" s="53">
        <v>4037.3475197555972</v>
      </c>
      <c r="O32" s="53">
        <v>4111.8707819173051</v>
      </c>
      <c r="P32" s="53">
        <v>4132.7550585220752</v>
      </c>
      <c r="Q32" s="53">
        <v>4176.9716031369844</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1.0096230190699726E-2</v>
      </c>
      <c r="D34" s="56">
        <v>9.0956030939468632E-3</v>
      </c>
      <c r="E34" s="56">
        <v>9.5649766701873182E-3</v>
      </c>
      <c r="F34" s="56">
        <v>1.0253630356593282E-2</v>
      </c>
      <c r="G34" s="56">
        <v>2.9094813421554309E-2</v>
      </c>
      <c r="H34" s="56">
        <v>4.5563159229647952E-2</v>
      </c>
      <c r="I34" s="66">
        <v>4.4058615946140745E-2</v>
      </c>
      <c r="J34" s="56">
        <v>1.0232225387317228E-2</v>
      </c>
      <c r="K34" s="56">
        <v>1.0663538032719371E-2</v>
      </c>
      <c r="L34" s="56">
        <v>0.10680568438669991</v>
      </c>
      <c r="M34" s="56">
        <v>0.24537678885847747</v>
      </c>
      <c r="N34" s="56">
        <v>0.24780025431088401</v>
      </c>
      <c r="O34" s="56">
        <v>8.8931749150662848E-2</v>
      </c>
      <c r="P34" s="56">
        <v>0.18807717894179568</v>
      </c>
      <c r="Q34" s="56">
        <v>0.14899423294644343</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4611.636572083692</v>
      </c>
      <c r="D37" s="51">
        <v>4234.6660934365145</v>
      </c>
      <c r="E37" s="51">
        <v>4730.1757905799177</v>
      </c>
      <c r="F37" s="51">
        <v>4765.668290818764</v>
      </c>
      <c r="G37" s="51">
        <v>4703.2004155918603</v>
      </c>
      <c r="H37" s="51">
        <v>4182.7534518725515</v>
      </c>
      <c r="I37" s="57">
        <v>4754.6652049536642</v>
      </c>
      <c r="J37" s="51">
        <v>4545.5859830622694</v>
      </c>
      <c r="K37" s="51">
        <v>4751.3833686812959</v>
      </c>
      <c r="L37" s="51">
        <v>4736.0466428752488</v>
      </c>
      <c r="M37" s="51">
        <v>4911.453683374375</v>
      </c>
      <c r="N37" s="51">
        <v>4884.125395655482</v>
      </c>
      <c r="O37" s="51">
        <v>5232.0615306202617</v>
      </c>
      <c r="P37" s="51">
        <v>5431.5873934210967</v>
      </c>
      <c r="Q37" s="51">
        <v>5656.6515250791572</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1168.6252030190121</v>
      </c>
      <c r="D38" s="51">
        <v>1187.1835291869686</v>
      </c>
      <c r="E38" s="51">
        <v>1313.4135855546001</v>
      </c>
      <c r="F38" s="51">
        <v>1200.6305531670967</v>
      </c>
      <c r="G38" s="51">
        <v>1329.7506448839208</v>
      </c>
      <c r="H38" s="51">
        <v>1298.0796789911149</v>
      </c>
      <c r="I38" s="57">
        <v>1584.9574854304003</v>
      </c>
      <c r="J38" s="51">
        <v>1520.8465845229928</v>
      </c>
      <c r="K38" s="51">
        <v>1757.678824938389</v>
      </c>
      <c r="L38" s="51">
        <v>1836.7478234605828</v>
      </c>
      <c r="M38" s="51">
        <v>1821.7031887179264</v>
      </c>
      <c r="N38" s="51">
        <v>1776.4067243663806</v>
      </c>
      <c r="O38" s="51">
        <v>1949.9118664082125</v>
      </c>
      <c r="P38" s="51">
        <v>1896.3386952549545</v>
      </c>
      <c r="Q38" s="51">
        <v>1784.154851137904</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31.673160545387539</v>
      </c>
      <c r="D39" s="51">
        <v>51.351578430168281</v>
      </c>
      <c r="E39" s="51">
        <v>77.25522663063505</v>
      </c>
      <c r="F39" s="51">
        <v>107.78830610490111</v>
      </c>
      <c r="G39" s="51">
        <v>153.2795971010932</v>
      </c>
      <c r="H39" s="51">
        <v>191.50915120992502</v>
      </c>
      <c r="I39" s="51">
        <v>229.91924824960077</v>
      </c>
      <c r="J39" s="51">
        <v>276.48193096671173</v>
      </c>
      <c r="K39" s="51">
        <v>315.31182901363474</v>
      </c>
      <c r="L39" s="51">
        <v>352.61813045080459</v>
      </c>
      <c r="M39" s="51">
        <v>387.93740326741181</v>
      </c>
      <c r="N39" s="51">
        <v>408.26864021618962</v>
      </c>
      <c r="O39" s="51">
        <v>425.5671784793023</v>
      </c>
      <c r="P39" s="51">
        <v>439.35943987225164</v>
      </c>
      <c r="Q39" s="51">
        <v>463.34597715268393</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5811.9349356480925</v>
      </c>
      <c r="D40" s="53">
        <v>5473.2012010536509</v>
      </c>
      <c r="E40" s="53">
        <v>6120.8446027651526</v>
      </c>
      <c r="F40" s="53">
        <v>6074.0871500907624</v>
      </c>
      <c r="G40" s="53">
        <v>6186.2306575768744</v>
      </c>
      <c r="H40" s="53">
        <v>5672.3422820735914</v>
      </c>
      <c r="I40" s="53">
        <v>6569.5419386336653</v>
      </c>
      <c r="J40" s="53">
        <v>6342.9144985519742</v>
      </c>
      <c r="K40" s="53">
        <v>6824.3740226333193</v>
      </c>
      <c r="L40" s="53">
        <v>6925.4125967866366</v>
      </c>
      <c r="M40" s="53">
        <v>7121.0942753597137</v>
      </c>
      <c r="N40" s="53">
        <v>7068.8007602380521</v>
      </c>
      <c r="O40" s="53">
        <v>7607.5405755077763</v>
      </c>
      <c r="P40" s="53">
        <v>7767.2855285483029</v>
      </c>
      <c r="Q40" s="53">
        <v>7904.1523533697455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14695.486335285046</v>
      </c>
      <c r="D42" s="53">
        <v>13976.985618747354</v>
      </c>
      <c r="E42" s="53">
        <v>14765.920866259947</v>
      </c>
      <c r="F42" s="53">
        <v>14646.531928919461</v>
      </c>
      <c r="G42" s="53">
        <v>14286.271141956353</v>
      </c>
      <c r="H42" s="53">
        <v>13155.864733587874</v>
      </c>
      <c r="I42" s="53">
        <v>14864.525816535639</v>
      </c>
      <c r="J42" s="53">
        <v>13805.475377656307</v>
      </c>
      <c r="K42" s="53">
        <v>14103.668059046118</v>
      </c>
      <c r="L42" s="53">
        <v>13639.542399988399</v>
      </c>
      <c r="M42" s="53">
        <v>13706.424257189263</v>
      </c>
      <c r="N42" s="53">
        <v>13435.074195771744</v>
      </c>
      <c r="O42" s="53">
        <v>14167.458654546945</v>
      </c>
      <c r="P42" s="53">
        <v>14226.072945652322</v>
      </c>
      <c r="Q42" s="53">
        <v>14465.626929431273</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0.39549115987357075</v>
      </c>
      <c r="D44" s="56">
        <v>0.3915866661343943</v>
      </c>
      <c r="E44" s="56">
        <v>0.41452508503897317</v>
      </c>
      <c r="F44" s="56">
        <v>0.41471163136561534</v>
      </c>
      <c r="G44" s="56">
        <v>0.43301926696665899</v>
      </c>
      <c r="H44" s="56">
        <v>0.43116453360847434</v>
      </c>
      <c r="I44" s="56">
        <v>0.44196108370477288</v>
      </c>
      <c r="J44" s="56">
        <v>0.45944919135618945</v>
      </c>
      <c r="K44" s="56">
        <v>0.48387228018005951</v>
      </c>
      <c r="L44" s="56">
        <v>0.50774523027931839</v>
      </c>
      <c r="M44" s="56">
        <v>0.51954427659165547</v>
      </c>
      <c r="N44" s="56">
        <v>0.52614527149114887</v>
      </c>
      <c r="O44" s="56">
        <v>0.53697284467219464</v>
      </c>
      <c r="P44" s="56">
        <v>0.54598943490740981</v>
      </c>
      <c r="Q44" s="56">
        <v>0.54640924945245373</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2069.0175850559731</v>
      </c>
      <c r="D47" s="61">
        <v>2012.5848065581797</v>
      </c>
      <c r="E47" s="61">
        <v>2113.346371295781</v>
      </c>
      <c r="F47" s="61">
        <v>2037.3806496486063</v>
      </c>
      <c r="G47" s="61">
        <v>2098.6436495874123</v>
      </c>
      <c r="H47" s="61">
        <v>1963.1210021374495</v>
      </c>
      <c r="I47" s="61">
        <v>2151.1436917105107</v>
      </c>
      <c r="J47" s="61">
        <v>2190.2872475126928</v>
      </c>
      <c r="K47" s="61">
        <v>2210.6048583875645</v>
      </c>
      <c r="L47" s="61">
        <v>2291.0041615164891</v>
      </c>
      <c r="M47" s="61">
        <v>2306.4772350408361</v>
      </c>
      <c r="N47" s="61">
        <v>2352.3801320169264</v>
      </c>
      <c r="O47" s="61">
        <v>2464.5074529377061</v>
      </c>
      <c r="P47" s="61">
        <v>2641.7802579414483</v>
      </c>
      <c r="Q47" s="61">
        <v>2827.9373449199352</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5811.9349356480925</v>
      </c>
      <c r="D48" s="61">
        <v>5473.2012010536509</v>
      </c>
      <c r="E48" s="61">
        <v>6120.8446027651526</v>
      </c>
      <c r="F48" s="61">
        <v>6074.0871500907624</v>
      </c>
      <c r="G48" s="61">
        <v>6186.2306575768744</v>
      </c>
      <c r="H48" s="61">
        <v>5672.3422820735914</v>
      </c>
      <c r="I48" s="61">
        <v>6569.5419386336653</v>
      </c>
      <c r="J48" s="61">
        <v>6342.9144985519742</v>
      </c>
      <c r="K48" s="61">
        <v>6824.3740226333193</v>
      </c>
      <c r="L48" s="61">
        <v>6925.4125967866366</v>
      </c>
      <c r="M48" s="61">
        <v>7121.0942753597137</v>
      </c>
      <c r="N48" s="61">
        <v>7068.8007602380521</v>
      </c>
      <c r="O48" s="61">
        <v>7607.5405755077763</v>
      </c>
      <c r="P48" s="61">
        <v>7767.2855285483029</v>
      </c>
      <c r="Q48" s="61">
        <v>7904.1523533697455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19.469457496644985</v>
      </c>
      <c r="D49" s="61">
        <v>14.882870567977697</v>
      </c>
      <c r="E49" s="61">
        <v>16.502990174976766</v>
      </c>
      <c r="F49" s="61">
        <v>18.757270206049729</v>
      </c>
      <c r="G49" s="61">
        <v>96.074051959915238</v>
      </c>
      <c r="H49" s="61">
        <v>160.7193237339873</v>
      </c>
      <c r="I49" s="61">
        <v>159.43604729498583</v>
      </c>
      <c r="J49" s="61">
        <v>17.165248498415938</v>
      </c>
      <c r="K49" s="61">
        <v>17.528733389217308</v>
      </c>
      <c r="L49" s="61">
        <v>241.22553447588695</v>
      </c>
      <c r="M49" s="61">
        <v>513.17471783559722</v>
      </c>
      <c r="N49" s="61">
        <v>515.69192120878699</v>
      </c>
      <c r="O49" s="61">
        <v>193.8618058660312</v>
      </c>
      <c r="P49" s="61">
        <v>411.35139890329106</v>
      </c>
      <c r="Q49" s="61">
        <v>390.19228696551687</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7900.4219782007112</v>
      </c>
      <c r="D50" s="61">
        <v>7500.6688781798084</v>
      </c>
      <c r="E50" s="61">
        <v>8250.6939642359102</v>
      </c>
      <c r="F50" s="61">
        <v>8130.225069945418</v>
      </c>
      <c r="G50" s="61">
        <v>8380.9483591242006</v>
      </c>
      <c r="H50" s="61">
        <v>7796.1826079450275</v>
      </c>
      <c r="I50" s="61">
        <v>8880.121677639163</v>
      </c>
      <c r="J50" s="61">
        <v>8550.3669945630827</v>
      </c>
      <c r="K50" s="61">
        <v>9052.5076144101022</v>
      </c>
      <c r="L50" s="61">
        <v>9457.6422927790136</v>
      </c>
      <c r="M50" s="61">
        <v>9940.7462282361485</v>
      </c>
      <c r="N50" s="61">
        <v>9936.8728134637659</v>
      </c>
      <c r="O50" s="61">
        <v>10265.909834311513</v>
      </c>
      <c r="P50" s="61">
        <v>10820.417185393042</v>
      </c>
      <c r="Q50" s="61">
        <v>11122.281985255198</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7900.4219782007112</v>
      </c>
      <c r="D51" s="61">
        <v>7500.6688781798084</v>
      </c>
      <c r="E51" s="61">
        <v>8250.6939642359102</v>
      </c>
      <c r="F51" s="61">
        <v>8130.225069945418</v>
      </c>
      <c r="G51" s="61">
        <v>8380.9483591242006</v>
      </c>
      <c r="H51" s="61">
        <v>7796.1826079450275</v>
      </c>
      <c r="I51" s="61">
        <v>8880.121677639163</v>
      </c>
      <c r="J51" s="61">
        <v>8550.3669945630827</v>
      </c>
      <c r="K51" s="61">
        <v>9052.5076144101022</v>
      </c>
      <c r="L51" s="61">
        <v>9457.6422927790136</v>
      </c>
      <c r="M51" s="61">
        <v>9940.7462282361485</v>
      </c>
      <c r="N51" s="61">
        <v>9936.8728134637659</v>
      </c>
      <c r="O51" s="61">
        <v>10265.909834311513</v>
      </c>
      <c r="P51" s="61">
        <v>10820.417185393042</v>
      </c>
      <c r="Q51" s="61">
        <v>11122.281985255198</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7900.4219782007112</v>
      </c>
      <c r="D58" s="53">
        <v>7500.6688781798084</v>
      </c>
      <c r="E58" s="53">
        <v>8250.6939642359102</v>
      </c>
      <c r="F58" s="53">
        <v>8130.225069945418</v>
      </c>
      <c r="G58" s="53">
        <v>8380.9483591242006</v>
      </c>
      <c r="H58" s="53">
        <v>7796.1826079450275</v>
      </c>
      <c r="I58" s="53">
        <v>8880.121677639163</v>
      </c>
      <c r="J58" s="53">
        <v>8550.3669945630827</v>
      </c>
      <c r="K58" s="53">
        <v>9052.5076144101022</v>
      </c>
      <c r="L58" s="53">
        <v>9457.6422927790136</v>
      </c>
      <c r="M58" s="53">
        <v>9940.7462282361485</v>
      </c>
      <c r="N58" s="53">
        <v>9936.8728134637659</v>
      </c>
      <c r="O58" s="53">
        <v>10265.909834311513</v>
      </c>
      <c r="P58" s="53">
        <v>10820.417185393042</v>
      </c>
      <c r="Q58" s="53">
        <v>11122.281985255198</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26977.144119614022</v>
      </c>
      <c r="D61" s="51">
        <v>25964.186156491833</v>
      </c>
      <c r="E61" s="51">
        <v>27369.244315467662</v>
      </c>
      <c r="F61" s="51">
        <v>27381.313986815705</v>
      </c>
      <c r="G61" s="51">
        <v>26570.216136428775</v>
      </c>
      <c r="H61" s="51">
        <v>24681.863700463364</v>
      </c>
      <c r="I61" s="51">
        <v>27143.570965438998</v>
      </c>
      <c r="J61" s="51">
        <v>25801.549215335741</v>
      </c>
      <c r="K61" s="51">
        <v>25974.372883282478</v>
      </c>
      <c r="L61" s="51">
        <v>25396.822325837307</v>
      </c>
      <c r="M61" s="51">
        <v>25246.052173319924</v>
      </c>
      <c r="N61" s="51">
        <v>24863.410612619595</v>
      </c>
      <c r="O61" s="51">
        <v>25890.041129141333</v>
      </c>
      <c r="P61" s="51">
        <v>26005.593847862485</v>
      </c>
      <c r="Q61" s="51">
        <v>26557.136947659812</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27008.817280159408</v>
      </c>
      <c r="D64" s="51">
        <v>26015.537734922</v>
      </c>
      <c r="E64" s="51">
        <v>27446.499542098296</v>
      </c>
      <c r="F64" s="51">
        <v>27489.102292920605</v>
      </c>
      <c r="G64" s="51">
        <v>26723.495733529868</v>
      </c>
      <c r="H64" s="51">
        <v>24873.372851673288</v>
      </c>
      <c r="I64" s="51">
        <v>27373.490213688598</v>
      </c>
      <c r="J64" s="51">
        <v>26078.031146302452</v>
      </c>
      <c r="K64" s="51">
        <v>26289.684712296112</v>
      </c>
      <c r="L64" s="51">
        <v>25749.440456288114</v>
      </c>
      <c r="M64" s="51">
        <v>25633.989576587337</v>
      </c>
      <c r="N64" s="51">
        <v>25271.679252835784</v>
      </c>
      <c r="O64" s="51">
        <v>26315.608307620634</v>
      </c>
      <c r="P64" s="51">
        <v>26444.953287734737</v>
      </c>
      <c r="Q64" s="51">
        <v>27020.482924812495</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27008.817280159408</v>
      </c>
      <c r="D65" s="51">
        <v>26015.537734922</v>
      </c>
      <c r="E65" s="51">
        <v>27446.499542098296</v>
      </c>
      <c r="F65" s="51">
        <v>27489.102292920605</v>
      </c>
      <c r="G65" s="51">
        <v>26723.495733529868</v>
      </c>
      <c r="H65" s="51">
        <v>24873.372851673288</v>
      </c>
      <c r="I65" s="51">
        <v>27373.490213688598</v>
      </c>
      <c r="J65" s="51">
        <v>26078.031146302452</v>
      </c>
      <c r="K65" s="51">
        <v>26289.684712296112</v>
      </c>
      <c r="L65" s="51">
        <v>25749.440456288114</v>
      </c>
      <c r="M65" s="51">
        <v>25633.989576587337</v>
      </c>
      <c r="N65" s="51">
        <v>25271.679252835784</v>
      </c>
      <c r="O65" s="51">
        <v>26315.608307620634</v>
      </c>
      <c r="P65" s="51">
        <v>26444.953287734737</v>
      </c>
      <c r="Q65" s="51">
        <v>27020.482924812495</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0.29251269673346031</v>
      </c>
      <c r="D67" s="56">
        <v>0.28831496602552531</v>
      </c>
      <c r="E67" s="56">
        <v>0.30061006328259599</v>
      </c>
      <c r="F67" s="56">
        <v>0.29576175254145104</v>
      </c>
      <c r="G67" s="56">
        <v>0.31361721694997624</v>
      </c>
      <c r="H67" s="56">
        <v>0.31343487891392102</v>
      </c>
      <c r="I67" s="56">
        <v>0.32440589812688558</v>
      </c>
      <c r="J67" s="56">
        <v>0.32787624750480526</v>
      </c>
      <c r="K67" s="56">
        <v>0.34433686495205845</v>
      </c>
      <c r="L67" s="56">
        <v>0.36729506059885741</v>
      </c>
      <c r="M67" s="56">
        <v>0.38779551651669059</v>
      </c>
      <c r="N67" s="56">
        <v>0.39320192038084412</v>
      </c>
      <c r="O67" s="56">
        <v>0.39010725932330614</v>
      </c>
      <c r="P67" s="56">
        <v>0.40916756659243525</v>
      </c>
      <c r="Q67" s="56">
        <v>0.41162410073144096</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70"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69">
        <v>0.28499999999999998</v>
      </c>
      <c r="J71" s="182">
        <v>0.30399999999999999</v>
      </c>
      <c r="K71" s="182"/>
      <c r="L71" s="182">
        <v>0.3135</v>
      </c>
      <c r="M71" s="182"/>
      <c r="N71" s="182">
        <v>0.32774999999999999</v>
      </c>
      <c r="O71" s="182"/>
      <c r="P71" s="182">
        <v>0.34675</v>
      </c>
      <c r="Q71" s="182"/>
      <c r="R71" s="78"/>
      <c r="S71" s="79">
        <v>0.38</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sheetPr>
  <dimension ref="A1:AW205"/>
  <sheetViews>
    <sheetView workbookViewId="0"/>
  </sheetViews>
  <sheetFormatPr defaultColWidth="9.140625" defaultRowHeight="12.75" x14ac:dyDescent="0.25"/>
  <cols>
    <col min="1" max="1" width="11.42578125" style="43" customWidth="1"/>
    <col min="2" max="2" width="26.42578125" style="43" customWidth="1"/>
    <col min="3" max="49" width="11.42578125" style="43" customWidth="1"/>
    <col min="50" max="16384" width="9.140625" style="43"/>
  </cols>
  <sheetData>
    <row r="1" spans="1:49" ht="12.75" customHeight="1" x14ac:dyDescent="0.25">
      <c r="A1" s="83" t="s">
        <v>71</v>
      </c>
      <c r="H1" s="181" t="s">
        <v>109</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5891.8214618742968</v>
      </c>
      <c r="D7" s="51">
        <v>5883.1404729600135</v>
      </c>
      <c r="E7" s="51">
        <v>5842.0986631332362</v>
      </c>
      <c r="F7" s="51">
        <v>5908.8971844494936</v>
      </c>
      <c r="G7" s="51">
        <v>5778.3501781849272</v>
      </c>
      <c r="H7" s="51">
        <v>5874.9534370355423</v>
      </c>
      <c r="I7" s="51">
        <v>5871.2751092116041</v>
      </c>
      <c r="J7" s="51">
        <v>5890.7435515910474</v>
      </c>
      <c r="K7" s="51">
        <v>5890.4387372923102</v>
      </c>
      <c r="L7" s="51">
        <v>5835.1311350257938</v>
      </c>
      <c r="M7" s="51">
        <v>5625.8225117992906</v>
      </c>
      <c r="N7" s="51">
        <v>5732.4475976507993</v>
      </c>
      <c r="O7" s="51">
        <v>5687.4241086023567</v>
      </c>
      <c r="P7" s="51">
        <v>5687.4402582962121</v>
      </c>
      <c r="Q7" s="51">
        <v>5707.7162382743663</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73.346956209177677</v>
      </c>
      <c r="D8" s="51">
        <v>80.002485648419892</v>
      </c>
      <c r="E8" s="51">
        <v>87.521860719073274</v>
      </c>
      <c r="F8" s="51">
        <v>114.19222871285255</v>
      </c>
      <c r="G8" s="51">
        <v>161.46107253575926</v>
      </c>
      <c r="H8" s="51">
        <v>216.21400286155801</v>
      </c>
      <c r="I8" s="51">
        <v>297.47964378145218</v>
      </c>
      <c r="J8" s="51">
        <v>450.35147851531804</v>
      </c>
      <c r="K8" s="51">
        <v>608.68438733070514</v>
      </c>
      <c r="L8" s="51">
        <v>780.21077572054537</v>
      </c>
      <c r="M8" s="51">
        <v>951.81809496512847</v>
      </c>
      <c r="N8" s="51">
        <v>1214.1034169291529</v>
      </c>
      <c r="O8" s="51">
        <v>1357.2075175482635</v>
      </c>
      <c r="P8" s="51">
        <v>1483.778643577009</v>
      </c>
      <c r="Q8" s="51">
        <v>1555.9364756768025</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0.16981943250214962</v>
      </c>
      <c r="D9" s="51">
        <v>0.18288907996560616</v>
      </c>
      <c r="E9" s="51">
        <v>0.20894239036973347</v>
      </c>
      <c r="F9" s="51">
        <v>0.26990541702493548</v>
      </c>
      <c r="G9" s="51">
        <v>0.34393809114359414</v>
      </c>
      <c r="H9" s="51">
        <v>0.60189165950128976</v>
      </c>
      <c r="I9" s="51">
        <v>0.73946689595872739</v>
      </c>
      <c r="J9" s="51">
        <v>0.94582975064488395</v>
      </c>
      <c r="K9" s="51">
        <v>1.6337059329320722</v>
      </c>
      <c r="L9" s="51">
        <v>3.0094582975064488</v>
      </c>
      <c r="M9" s="51">
        <v>4.0412725709372319</v>
      </c>
      <c r="N9" s="51">
        <v>8.3404987102321577</v>
      </c>
      <c r="O9" s="51">
        <v>12.295786758383493</v>
      </c>
      <c r="P9" s="51">
        <v>19.776440240756664</v>
      </c>
      <c r="Q9" s="51">
        <v>34.995700773860705</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568.44368013757526</v>
      </c>
      <c r="D10" s="51">
        <v>588.81539122957861</v>
      </c>
      <c r="E10" s="51">
        <v>645.15631986242477</v>
      </c>
      <c r="F10" s="51">
        <v>730.52450558899397</v>
      </c>
      <c r="G10" s="51">
        <v>768.01341358555453</v>
      </c>
      <c r="H10" s="51">
        <v>868.69733447979365</v>
      </c>
      <c r="I10" s="51">
        <v>882.20120378331899</v>
      </c>
      <c r="J10" s="51">
        <v>828.97678417884777</v>
      </c>
      <c r="K10" s="51">
        <v>903.43938091143605</v>
      </c>
      <c r="L10" s="51">
        <v>826.22527944969909</v>
      </c>
      <c r="M10" s="51">
        <v>774.46259673258817</v>
      </c>
      <c r="N10" s="51">
        <v>771.88306104901119</v>
      </c>
      <c r="O10" s="51">
        <v>838.2631126397248</v>
      </c>
      <c r="P10" s="51">
        <v>881.34135855545992</v>
      </c>
      <c r="Q10" s="51">
        <v>876.6122098022355</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50.76276870163418</v>
      </c>
      <c r="D11" s="51">
        <v>55.192347377471478</v>
      </c>
      <c r="E11" s="51">
        <v>73.604815133275807</v>
      </c>
      <c r="F11" s="51">
        <v>115.2049011177979</v>
      </c>
      <c r="G11" s="51">
        <v>120.82424763542575</v>
      </c>
      <c r="H11" s="51">
        <v>116.72055030094654</v>
      </c>
      <c r="I11" s="51">
        <v>166.05614789337935</v>
      </c>
      <c r="J11" s="51">
        <v>162.76870163370563</v>
      </c>
      <c r="K11" s="51">
        <v>144.62596732588102</v>
      </c>
      <c r="L11" s="51">
        <v>148.06534823731761</v>
      </c>
      <c r="M11" s="51">
        <v>141.01461736887407</v>
      </c>
      <c r="N11" s="51">
        <v>151.33276010318158</v>
      </c>
      <c r="O11" s="51">
        <v>145.49251934651696</v>
      </c>
      <c r="P11" s="51">
        <v>153.82631126397217</v>
      </c>
      <c r="Q11" s="51">
        <v>143.25021496130697</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6584.5446863551851</v>
      </c>
      <c r="D12" s="53">
        <v>6607.3335862954482</v>
      </c>
      <c r="E12" s="53">
        <v>6648.5906012383803</v>
      </c>
      <c r="F12" s="53">
        <v>6869.088725286163</v>
      </c>
      <c r="G12" s="53">
        <v>6828.9928500328087</v>
      </c>
      <c r="H12" s="53">
        <v>7077.1872163373409</v>
      </c>
      <c r="I12" s="53">
        <v>7217.7515715657137</v>
      </c>
      <c r="J12" s="53">
        <v>7333.786345669565</v>
      </c>
      <c r="K12" s="53">
        <v>7548.8221787932644</v>
      </c>
      <c r="L12" s="53">
        <v>7592.641996730862</v>
      </c>
      <c r="M12" s="53">
        <v>7497.1590934368196</v>
      </c>
      <c r="N12" s="53">
        <v>7878.1073344423776</v>
      </c>
      <c r="O12" s="53">
        <v>8040.6830448952451</v>
      </c>
      <c r="P12" s="53">
        <v>8226.1630119334095</v>
      </c>
      <c r="Q12" s="53">
        <v>8318.5108394885719</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12861.478933791917</v>
      </c>
      <c r="D15" s="53">
        <v>12981.244282029234</v>
      </c>
      <c r="E15" s="53">
        <v>12839.45184866724</v>
      </c>
      <c r="F15" s="53">
        <v>12909.32476354256</v>
      </c>
      <c r="G15" s="53">
        <v>12720.104987102321</v>
      </c>
      <c r="H15" s="53">
        <v>12149.216509028376</v>
      </c>
      <c r="I15" s="53">
        <v>12942.648323301806</v>
      </c>
      <c r="J15" s="53">
        <v>12300.085984522786</v>
      </c>
      <c r="K15" s="53">
        <v>12627.858985382632</v>
      </c>
      <c r="L15" s="53">
        <v>12298.305503009458</v>
      </c>
      <c r="M15" s="53">
        <v>11859.977730008597</v>
      </c>
      <c r="N15" s="53">
        <v>11984.929922613928</v>
      </c>
      <c r="O15" s="53">
        <v>12395.209200343937</v>
      </c>
      <c r="P15" s="53">
        <v>12481.169389509889</v>
      </c>
      <c r="Q15" s="53">
        <v>12560.361134995701</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0.51195859513909581</v>
      </c>
      <c r="D16" s="56">
        <v>0.50899077490147859</v>
      </c>
      <c r="E16" s="56">
        <v>0.51782511275421128</v>
      </c>
      <c r="F16" s="56">
        <v>0.53210286758648073</v>
      </c>
      <c r="G16" s="56">
        <v>0.53686607594490265</v>
      </c>
      <c r="H16" s="56">
        <v>0.58252210840741148</v>
      </c>
      <c r="I16" s="56">
        <v>0.55767192241258312</v>
      </c>
      <c r="J16" s="56">
        <v>0.59623862425821073</v>
      </c>
      <c r="K16" s="56">
        <v>0.5977911368452401</v>
      </c>
      <c r="L16" s="56">
        <v>0.61737301897996466</v>
      </c>
      <c r="M16" s="56">
        <v>0.63213939048698242</v>
      </c>
      <c r="N16" s="56">
        <v>0.65733445129098866</v>
      </c>
      <c r="O16" s="56">
        <v>0.64869280662662276</v>
      </c>
      <c r="P16" s="56">
        <v>0.65908592017405787</v>
      </c>
      <c r="Q16" s="56">
        <v>0.66228277595550356</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131.57732079714168</v>
      </c>
      <c r="D20" s="51">
        <v>124.0498126484929</v>
      </c>
      <c r="E20" s="51">
        <v>126.99918718626755</v>
      </c>
      <c r="F20" s="51">
        <v>128.18864829633969</v>
      </c>
      <c r="G20" s="51">
        <v>105.61317003035158</v>
      </c>
      <c r="H20" s="51">
        <v>111.54486596524849</v>
      </c>
      <c r="I20" s="51">
        <v>110.97386470950526</v>
      </c>
      <c r="J20" s="51">
        <v>132.23201772962739</v>
      </c>
      <c r="K20" s="51">
        <v>128.74884881150351</v>
      </c>
      <c r="L20" s="51">
        <v>140.98505732674801</v>
      </c>
      <c r="M20" s="51">
        <v>134.41305441533132</v>
      </c>
      <c r="N20" s="51">
        <v>137.7543408644031</v>
      </c>
      <c r="O20" s="51">
        <v>144.79959899031132</v>
      </c>
      <c r="P20" s="51">
        <v>139.94497862394562</v>
      </c>
      <c r="Q20" s="51">
        <v>143.51561405419608</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150.24321605999808</v>
      </c>
      <c r="D22" s="51">
        <v>166.2573349574854</v>
      </c>
      <c r="E22" s="51">
        <v>233.845388124582</v>
      </c>
      <c r="F22" s="51">
        <v>308.77826788955764</v>
      </c>
      <c r="G22" s="51">
        <v>372.05712142925381</v>
      </c>
      <c r="H22" s="51">
        <v>395.30548653195751</v>
      </c>
      <c r="I22" s="57">
        <v>429.84284152001527</v>
      </c>
      <c r="J22" s="51">
        <v>452.3207778733161</v>
      </c>
      <c r="K22" s="51">
        <v>516.84816795643451</v>
      </c>
      <c r="L22" s="51">
        <v>598.19313743192902</v>
      </c>
      <c r="M22" s="51">
        <v>771.01745547912492</v>
      </c>
      <c r="N22" s="51">
        <v>910.44523416451693</v>
      </c>
      <c r="O22" s="51">
        <v>1104.3201688640488</v>
      </c>
      <c r="P22" s="51">
        <v>1375.7140235263205</v>
      </c>
      <c r="Q22" s="51">
        <v>1499.7429576765071</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87.604684894559142</v>
      </c>
      <c r="K23" s="61">
        <v>127.75048387481176</v>
      </c>
      <c r="L23" s="61">
        <v>113.25807721479343</v>
      </c>
      <c r="M23" s="61">
        <v>200.41929467118902</v>
      </c>
      <c r="N23" s="61">
        <v>283.43037774131483</v>
      </c>
      <c r="O23" s="61">
        <v>414.96495325495732</v>
      </c>
      <c r="P23" s="61">
        <v>221.86450731039531</v>
      </c>
      <c r="Q23" s="61">
        <v>241.54197193372767</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359.11833082398084</v>
      </c>
      <c r="K24" s="61">
        <v>365.94557320059619</v>
      </c>
      <c r="L24" s="61">
        <v>356.11724279692453</v>
      </c>
      <c r="M24" s="61">
        <v>446.25496313714604</v>
      </c>
      <c r="N24" s="61">
        <v>487.22271619802876</v>
      </c>
      <c r="O24" s="61">
        <v>372.25235624404297</v>
      </c>
      <c r="P24" s="61">
        <v>362.16943741731257</v>
      </c>
      <c r="Q24" s="61">
        <v>394.05910103975202</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1.5279940665979486</v>
      </c>
      <c r="K25" s="61">
        <v>0.91528625395824603</v>
      </c>
      <c r="L25" s="61">
        <v>0.79359503722794345</v>
      </c>
      <c r="M25" s="61">
        <v>0.69790600388213686</v>
      </c>
      <c r="N25" s="61">
        <v>1.057730130367486</v>
      </c>
      <c r="O25" s="61">
        <v>1.1661230969822818</v>
      </c>
      <c r="P25" s="61">
        <v>1.3419501051350033</v>
      </c>
      <c r="Q25" s="61">
        <v>1.2806930903787919</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4.0697680881781659</v>
      </c>
      <c r="K26" s="61">
        <v>22.236824627068355</v>
      </c>
      <c r="L26" s="61">
        <v>128.02422238298317</v>
      </c>
      <c r="M26" s="61">
        <v>123.64529166690772</v>
      </c>
      <c r="N26" s="61">
        <v>138.7344100948059</v>
      </c>
      <c r="O26" s="61">
        <v>315.93673626806623</v>
      </c>
      <c r="P26" s="61">
        <v>790.33812869347776</v>
      </c>
      <c r="Q26" s="61">
        <v>862.86119161264855</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-5.6843418860808015E-14</v>
      </c>
      <c r="K27" s="51">
        <v>0</v>
      </c>
      <c r="L27" s="51">
        <v>0</v>
      </c>
      <c r="M27" s="51">
        <v>0</v>
      </c>
      <c r="N27" s="51">
        <v>1.1368683772161603E-13</v>
      </c>
      <c r="O27" s="51">
        <v>0</v>
      </c>
      <c r="P27" s="51">
        <v>2.2737367544323206E-13</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479.18651805285231</v>
      </c>
      <c r="D29" s="53">
        <v>476.38186657871768</v>
      </c>
      <c r="E29" s="53">
        <v>551.34335609025084</v>
      </c>
      <c r="F29" s="53">
        <v>629.24988863040687</v>
      </c>
      <c r="G29" s="53">
        <v>636.0900465051327</v>
      </c>
      <c r="H29" s="53">
        <v>674.16765144507872</v>
      </c>
      <c r="I29" s="63">
        <v>707.27750329377841</v>
      </c>
      <c r="J29" s="53">
        <v>870.50550709194363</v>
      </c>
      <c r="K29" s="53">
        <v>966.47077386000512</v>
      </c>
      <c r="L29" s="53">
        <v>1063.9138579635926</v>
      </c>
      <c r="M29" s="53">
        <v>1307.4693861886421</v>
      </c>
      <c r="N29" s="53">
        <v>1538.2614640668396</v>
      </c>
      <c r="O29" s="53">
        <v>1881.2841195947844</v>
      </c>
      <c r="P29" s="53">
        <v>1947.4409773965799</v>
      </c>
      <c r="Q29" s="53">
        <v>2100.0739647457249</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7620.4333111374344</v>
      </c>
      <c r="D32" s="53">
        <v>7222.3004402873466</v>
      </c>
      <c r="E32" s="53">
        <v>7342.1348491370973</v>
      </c>
      <c r="F32" s="53">
        <v>7472.2709446428462</v>
      </c>
      <c r="G32" s="53">
        <v>7317.1517188364896</v>
      </c>
      <c r="H32" s="53">
        <v>7205.9661622831172</v>
      </c>
      <c r="I32" s="53">
        <v>7347.0644606918504</v>
      </c>
      <c r="J32" s="53">
        <v>7291.7717088338595</v>
      </c>
      <c r="K32" s="53">
        <v>7015.2222651920329</v>
      </c>
      <c r="L32" s="53">
        <v>6946.7544245780646</v>
      </c>
      <c r="M32" s="53">
        <v>6943.1778343697242</v>
      </c>
      <c r="N32" s="53">
        <v>7158.1900969467433</v>
      </c>
      <c r="O32" s="53">
        <v>7083.1821163129252</v>
      </c>
      <c r="P32" s="53">
        <v>7255.1550326631559</v>
      </c>
      <c r="Q32" s="53">
        <v>7072.0042673361904</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6.2881794051331763E-2</v>
      </c>
      <c r="D34" s="56">
        <v>6.5959851783701812E-2</v>
      </c>
      <c r="E34" s="56">
        <v>7.5093057730347842E-2</v>
      </c>
      <c r="F34" s="56">
        <v>8.4211331908613393E-2</v>
      </c>
      <c r="G34" s="56">
        <v>8.6931373155438446E-2</v>
      </c>
      <c r="H34" s="56">
        <v>9.3556871661950383E-2</v>
      </c>
      <c r="I34" s="66">
        <v>9.6266679988700726E-2</v>
      </c>
      <c r="J34" s="56">
        <v>0.11938189261155019</v>
      </c>
      <c r="K34" s="56">
        <v>0.13776766256650447</v>
      </c>
      <c r="L34" s="56">
        <v>0.15315265128696601</v>
      </c>
      <c r="M34" s="56">
        <v>0.18830993780923794</v>
      </c>
      <c r="N34" s="56">
        <v>0.21489530778499025</v>
      </c>
      <c r="O34" s="56">
        <v>0.26559872225536774</v>
      </c>
      <c r="P34" s="56">
        <v>0.26842169031937713</v>
      </c>
      <c r="Q34" s="56">
        <v>0.29695598098624437</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4357.7194993790008</v>
      </c>
      <c r="D37" s="51">
        <v>4587.8864105760958</v>
      </c>
      <c r="E37" s="51">
        <v>4894.5758357934455</v>
      </c>
      <c r="F37" s="51">
        <v>5077.2617214101465</v>
      </c>
      <c r="G37" s="51">
        <v>4948.0671401547725</v>
      </c>
      <c r="H37" s="51">
        <v>5124.2664135616697</v>
      </c>
      <c r="I37" s="57">
        <v>5331.3585336772712</v>
      </c>
      <c r="J37" s="51">
        <v>5474.0374510365909</v>
      </c>
      <c r="K37" s="51">
        <v>5533.8922327314413</v>
      </c>
      <c r="L37" s="51">
        <v>5319.3608483806247</v>
      </c>
      <c r="M37" s="51">
        <v>5238.3443202445778</v>
      </c>
      <c r="N37" s="51">
        <v>5426.7220789146841</v>
      </c>
      <c r="O37" s="51">
        <v>5437.0641062386549</v>
      </c>
      <c r="P37" s="51">
        <v>5321.2716155536446</v>
      </c>
      <c r="Q37" s="51">
        <v>5139.987580013375</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2218.1618419795545</v>
      </c>
      <c r="D38" s="51">
        <v>2504.7530333428872</v>
      </c>
      <c r="E38" s="51">
        <v>2542.1563007547534</v>
      </c>
      <c r="F38" s="51">
        <v>2618.6825260342025</v>
      </c>
      <c r="G38" s="51">
        <v>2707.8436992452471</v>
      </c>
      <c r="H38" s="51">
        <v>2708.6318907041177</v>
      </c>
      <c r="I38" s="57">
        <v>3261.1063341931786</v>
      </c>
      <c r="J38" s="51">
        <v>2476.712525078819</v>
      </c>
      <c r="K38" s="51">
        <v>2950.1767459635043</v>
      </c>
      <c r="L38" s="51">
        <v>2905.4170249355116</v>
      </c>
      <c r="M38" s="51">
        <v>2862.950224515143</v>
      </c>
      <c r="N38" s="51">
        <v>2957.7720454762589</v>
      </c>
      <c r="O38" s="51">
        <v>3049.2261392949267</v>
      </c>
      <c r="P38" s="51">
        <v>3112.4486481322251</v>
      </c>
      <c r="Q38" s="51">
        <v>3043.0639151619375</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510.06000000000006</v>
      </c>
      <c r="D39" s="51">
        <v>585.92000000000007</v>
      </c>
      <c r="E39" s="51">
        <v>692.39333333333332</v>
      </c>
      <c r="F39" s="51">
        <v>786.15333333333342</v>
      </c>
      <c r="G39" s="51">
        <v>842.50666666666677</v>
      </c>
      <c r="H39" s="51">
        <v>917.3333333333336</v>
      </c>
      <c r="I39" s="51">
        <v>918.06666666666683</v>
      </c>
      <c r="J39" s="51">
        <v>1163.2870393208586</v>
      </c>
      <c r="K39" s="51">
        <v>1217.6618424708952</v>
      </c>
      <c r="L39" s="51">
        <v>1225.0371084917224</v>
      </c>
      <c r="M39" s="51">
        <v>1212.5252188510833</v>
      </c>
      <c r="N39" s="51">
        <v>1219.7727587383479</v>
      </c>
      <c r="O39" s="51">
        <v>1388.3882620207728</v>
      </c>
      <c r="P39" s="51">
        <v>1379.3809055671566</v>
      </c>
      <c r="Q39" s="51">
        <v>1451.2539870886733</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7085.9413413585562</v>
      </c>
      <c r="D40" s="53">
        <v>7678.5594439189827</v>
      </c>
      <c r="E40" s="53">
        <v>8129.1254698815319</v>
      </c>
      <c r="F40" s="53">
        <v>8482.0975807776831</v>
      </c>
      <c r="G40" s="53">
        <v>8498.4175060666876</v>
      </c>
      <c r="H40" s="53">
        <v>8750.2316375991213</v>
      </c>
      <c r="I40" s="53">
        <v>9510.5315345371164</v>
      </c>
      <c r="J40" s="53">
        <v>9114.0370154362681</v>
      </c>
      <c r="K40" s="53">
        <v>9701.7308211658419</v>
      </c>
      <c r="L40" s="53">
        <v>9449.8149818078582</v>
      </c>
      <c r="M40" s="53">
        <v>9313.8197636108052</v>
      </c>
      <c r="N40" s="53">
        <v>9604.2668831292904</v>
      </c>
      <c r="O40" s="53">
        <v>9874.6785075543557</v>
      </c>
      <c r="P40" s="53">
        <v>9813.1011692530265</v>
      </c>
      <c r="Q40" s="53">
        <v>9634.3054822639861</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15196.12367631604</v>
      </c>
      <c r="D42" s="53">
        <v>15133.375040556033</v>
      </c>
      <c r="E42" s="53">
        <v>15003.603422016815</v>
      </c>
      <c r="F42" s="53">
        <v>15105.821928728385</v>
      </c>
      <c r="G42" s="53">
        <v>14756.276075857457</v>
      </c>
      <c r="H42" s="53">
        <v>14276.570822656924</v>
      </c>
      <c r="I42" s="53">
        <v>16087.440414827553</v>
      </c>
      <c r="J42" s="53">
        <v>15152.37046303348</v>
      </c>
      <c r="K42" s="53">
        <v>15462.302772250203</v>
      </c>
      <c r="L42" s="53">
        <v>14870.847160464589</v>
      </c>
      <c r="M42" s="53">
        <v>14426.442942458612</v>
      </c>
      <c r="N42" s="53">
        <v>14688.232549318265</v>
      </c>
      <c r="O42" s="53">
        <v>15069.431619047618</v>
      </c>
      <c r="P42" s="53">
        <v>14902.317860974626</v>
      </c>
      <c r="Q42" s="53">
        <v>14736.235291139501</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0.46629926764826019</v>
      </c>
      <c r="D44" s="56">
        <v>0.50739239748840959</v>
      </c>
      <c r="E44" s="56">
        <v>0.54181153961671413</v>
      </c>
      <c r="F44" s="56">
        <v>0.56151182112416909</v>
      </c>
      <c r="G44" s="56">
        <v>0.57591884716570418</v>
      </c>
      <c r="H44" s="56">
        <v>0.61290850206917336</v>
      </c>
      <c r="I44" s="56">
        <v>0.59117742097564518</v>
      </c>
      <c r="J44" s="56">
        <v>0.6014924884308599</v>
      </c>
      <c r="K44" s="56">
        <v>0.6274441112728234</v>
      </c>
      <c r="L44" s="56">
        <v>0.63545908849974564</v>
      </c>
      <c r="M44" s="56">
        <v>0.64560750011350387</v>
      </c>
      <c r="N44" s="56">
        <v>0.65387492000016434</v>
      </c>
      <c r="O44" s="56">
        <v>0.65527876280833686</v>
      </c>
      <c r="P44" s="56">
        <v>0.65849495768380018</v>
      </c>
      <c r="Q44" s="56">
        <v>0.65378336406292537</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6452.9673655580445</v>
      </c>
      <c r="D47" s="61">
        <v>6483.2837736469564</v>
      </c>
      <c r="E47" s="61">
        <v>6521.5914140521118</v>
      </c>
      <c r="F47" s="61">
        <v>6740.900076989823</v>
      </c>
      <c r="G47" s="61">
        <v>6723.3796800024593</v>
      </c>
      <c r="H47" s="61">
        <v>6965.6423503720944</v>
      </c>
      <c r="I47" s="61">
        <v>7106.7777068562073</v>
      </c>
      <c r="J47" s="61">
        <v>7201.5543279399371</v>
      </c>
      <c r="K47" s="61">
        <v>7420.0733299817621</v>
      </c>
      <c r="L47" s="61">
        <v>7451.6569394041153</v>
      </c>
      <c r="M47" s="61">
        <v>7362.7460390214883</v>
      </c>
      <c r="N47" s="61">
        <v>7740.3529935779743</v>
      </c>
      <c r="O47" s="61">
        <v>7895.8834459049331</v>
      </c>
      <c r="P47" s="61">
        <v>8086.2180333094639</v>
      </c>
      <c r="Q47" s="61">
        <v>8174.9952254343762</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7085.9413413585562</v>
      </c>
      <c r="D48" s="61">
        <v>7678.5594439189827</v>
      </c>
      <c r="E48" s="61">
        <v>8129.1254698815319</v>
      </c>
      <c r="F48" s="61">
        <v>8482.0975807776831</v>
      </c>
      <c r="G48" s="61">
        <v>8498.4175060666876</v>
      </c>
      <c r="H48" s="61">
        <v>8750.2316375991213</v>
      </c>
      <c r="I48" s="61">
        <v>9510.5315345371164</v>
      </c>
      <c r="J48" s="61">
        <v>9114.0370154362681</v>
      </c>
      <c r="K48" s="61">
        <v>9701.7308211658419</v>
      </c>
      <c r="L48" s="61">
        <v>9449.8149818078582</v>
      </c>
      <c r="M48" s="61">
        <v>9313.8197636108052</v>
      </c>
      <c r="N48" s="61">
        <v>9604.2668831292904</v>
      </c>
      <c r="O48" s="61">
        <v>9874.6785075543557</v>
      </c>
      <c r="P48" s="61">
        <v>9813.1011692530265</v>
      </c>
      <c r="Q48" s="61">
        <v>9634.3054822639861</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281.82053685713976</v>
      </c>
      <c r="D49" s="61">
        <v>290.30714760597829</v>
      </c>
      <c r="E49" s="61">
        <v>360.84457531084956</v>
      </c>
      <c r="F49" s="61">
        <v>436.96691618589733</v>
      </c>
      <c r="G49" s="61">
        <v>477.67029145960538</v>
      </c>
      <c r="H49" s="61">
        <v>506.85035249720602</v>
      </c>
      <c r="I49" s="61">
        <v>540.81670622952049</v>
      </c>
      <c r="J49" s="61">
        <v>584.55279560294343</v>
      </c>
      <c r="K49" s="61">
        <v>645.59701676793804</v>
      </c>
      <c r="L49" s="61">
        <v>739.17819475867702</v>
      </c>
      <c r="M49" s="61">
        <v>905.43050989445624</v>
      </c>
      <c r="N49" s="61">
        <v>1048.19957502892</v>
      </c>
      <c r="O49" s="61">
        <v>1249.1197678543601</v>
      </c>
      <c r="P49" s="61">
        <v>1515.6590021502661</v>
      </c>
      <c r="Q49" s="61">
        <v>1643.2585717307031</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13820.729243773741</v>
      </c>
      <c r="D50" s="61">
        <v>14452.150365171918</v>
      </c>
      <c r="E50" s="61">
        <v>15011.561459244494</v>
      </c>
      <c r="F50" s="61">
        <v>15659.964573953403</v>
      </c>
      <c r="G50" s="61">
        <v>15699.467477528753</v>
      </c>
      <c r="H50" s="61">
        <v>16222.724340468421</v>
      </c>
      <c r="I50" s="61">
        <v>17158.125947622844</v>
      </c>
      <c r="J50" s="61">
        <v>16900.144138979147</v>
      </c>
      <c r="K50" s="61">
        <v>17767.401167915541</v>
      </c>
      <c r="L50" s="61">
        <v>17640.650115970653</v>
      </c>
      <c r="M50" s="61">
        <v>17581.99631252675</v>
      </c>
      <c r="N50" s="61">
        <v>18392.819451736184</v>
      </c>
      <c r="O50" s="61">
        <v>19019.681721313649</v>
      </c>
      <c r="P50" s="61">
        <v>19414.978204712756</v>
      </c>
      <c r="Q50" s="61">
        <v>19452.559279429068</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13820.729243773741</v>
      </c>
      <c r="D51" s="61">
        <v>14452.150365171918</v>
      </c>
      <c r="E51" s="61">
        <v>15011.561459244494</v>
      </c>
      <c r="F51" s="61">
        <v>15659.964573953403</v>
      </c>
      <c r="G51" s="61">
        <v>15699.467477528753</v>
      </c>
      <c r="H51" s="61">
        <v>16222.724340468421</v>
      </c>
      <c r="I51" s="61">
        <v>17158.125947622844</v>
      </c>
      <c r="J51" s="61">
        <v>16900.144138979147</v>
      </c>
      <c r="K51" s="61">
        <v>17767.401167915541</v>
      </c>
      <c r="L51" s="61">
        <v>17640.650115970653</v>
      </c>
      <c r="M51" s="61">
        <v>17581.99631252675</v>
      </c>
      <c r="N51" s="61">
        <v>18392.819451736184</v>
      </c>
      <c r="O51" s="61">
        <v>19019.681721313649</v>
      </c>
      <c r="P51" s="61">
        <v>19414.978204712756</v>
      </c>
      <c r="Q51" s="61">
        <v>19452.559279429068</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30.22</v>
      </c>
      <c r="L56" s="51">
        <v>144.79793637145312</v>
      </c>
      <c r="M56" s="51">
        <v>221.66809974204642</v>
      </c>
      <c r="N56" s="51">
        <v>347.54944110060188</v>
      </c>
      <c r="O56" s="51">
        <v>430.56749785038693</v>
      </c>
      <c r="P56" s="51">
        <v>461.04901117798795</v>
      </c>
      <c r="Q56" s="51">
        <v>431.59930000000003</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13820.729243773741</v>
      </c>
      <c r="D58" s="53">
        <v>14452.150365171918</v>
      </c>
      <c r="E58" s="53">
        <v>15011.561459244494</v>
      </c>
      <c r="F58" s="53">
        <v>15659.964573953403</v>
      </c>
      <c r="G58" s="53">
        <v>15699.467477528753</v>
      </c>
      <c r="H58" s="53">
        <v>16222.724340468421</v>
      </c>
      <c r="I58" s="53">
        <v>17158.125947622844</v>
      </c>
      <c r="J58" s="53">
        <v>16900.144138979147</v>
      </c>
      <c r="K58" s="53">
        <v>17737.18116791554</v>
      </c>
      <c r="L58" s="53">
        <v>17495.852179599198</v>
      </c>
      <c r="M58" s="53">
        <v>17360.328212784701</v>
      </c>
      <c r="N58" s="53">
        <v>18045.270010635584</v>
      </c>
      <c r="O58" s="53">
        <v>18589.114223463261</v>
      </c>
      <c r="P58" s="53">
        <v>18953.929193534768</v>
      </c>
      <c r="Q58" s="53">
        <v>19020.959979429066</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35223.90601342314</v>
      </c>
      <c r="D61" s="51">
        <v>34905.937005302381</v>
      </c>
      <c r="E61" s="51">
        <v>34673.39075434699</v>
      </c>
      <c r="F61" s="51">
        <v>34861.796717588608</v>
      </c>
      <c r="G61" s="51">
        <v>34306.245874749213</v>
      </c>
      <c r="H61" s="51">
        <v>32964.437962480173</v>
      </c>
      <c r="I61" s="51">
        <v>35620.952617195944</v>
      </c>
      <c r="J61" s="51">
        <v>33866.362023789057</v>
      </c>
      <c r="K61" s="51">
        <v>34094.461685392183</v>
      </c>
      <c r="L61" s="51">
        <v>33215.362420798694</v>
      </c>
      <c r="M61" s="51">
        <v>32253.927364048915</v>
      </c>
      <c r="N61" s="51">
        <v>32822.362149517532</v>
      </c>
      <c r="O61" s="51">
        <v>33441.544831422565</v>
      </c>
      <c r="P61" s="51">
        <v>33590.2723609678</v>
      </c>
      <c r="Q61" s="51">
        <v>33356.942808565014</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35733.966013423138</v>
      </c>
      <c r="D64" s="51">
        <v>35491.85700530238</v>
      </c>
      <c r="E64" s="51">
        <v>35365.784087680324</v>
      </c>
      <c r="F64" s="51">
        <v>35647.950050921943</v>
      </c>
      <c r="G64" s="51">
        <v>35148.752541415881</v>
      </c>
      <c r="H64" s="51">
        <v>33881.771295813509</v>
      </c>
      <c r="I64" s="51">
        <v>36539.01928386261</v>
      </c>
      <c r="J64" s="51">
        <v>35029.649063109915</v>
      </c>
      <c r="K64" s="51">
        <v>35312.123527863077</v>
      </c>
      <c r="L64" s="51">
        <v>34440.399529290415</v>
      </c>
      <c r="M64" s="51">
        <v>33466.452582899998</v>
      </c>
      <c r="N64" s="51">
        <v>34042.134908255881</v>
      </c>
      <c r="O64" s="51">
        <v>34829.933093443338</v>
      </c>
      <c r="P64" s="51">
        <v>34969.653266534959</v>
      </c>
      <c r="Q64" s="51">
        <v>34808.19679565369</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35733.966013423138</v>
      </c>
      <c r="D65" s="51">
        <v>35491.85700530238</v>
      </c>
      <c r="E65" s="51">
        <v>35365.784087680324</v>
      </c>
      <c r="F65" s="51">
        <v>35647.950050921943</v>
      </c>
      <c r="G65" s="51">
        <v>35148.752541415881</v>
      </c>
      <c r="H65" s="51">
        <v>33881.771295813509</v>
      </c>
      <c r="I65" s="51">
        <v>36539.01928386261</v>
      </c>
      <c r="J65" s="51">
        <v>35029.649063109915</v>
      </c>
      <c r="K65" s="51">
        <v>35312.123527863077</v>
      </c>
      <c r="L65" s="51">
        <v>34440.399529290415</v>
      </c>
      <c r="M65" s="51">
        <v>33466.452582899998</v>
      </c>
      <c r="N65" s="51">
        <v>34042.134908255881</v>
      </c>
      <c r="O65" s="51">
        <v>34829.933093443338</v>
      </c>
      <c r="P65" s="51">
        <v>34969.653266534959</v>
      </c>
      <c r="Q65" s="51">
        <v>34808.19679565369</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0.38676729133794191</v>
      </c>
      <c r="D67" s="56">
        <v>0.407196229913042</v>
      </c>
      <c r="E67" s="56">
        <v>0.42446567626005993</v>
      </c>
      <c r="F67" s="56">
        <v>0.43929495389170065</v>
      </c>
      <c r="G67" s="56">
        <v>0.44665788519891347</v>
      </c>
      <c r="H67" s="56">
        <v>0.47880390310269672</v>
      </c>
      <c r="I67" s="56">
        <v>0.46958364739692671</v>
      </c>
      <c r="J67" s="56">
        <v>0.48245256778141299</v>
      </c>
      <c r="K67" s="56">
        <v>0.50229721115242454</v>
      </c>
      <c r="L67" s="56">
        <v>0.50800375195181924</v>
      </c>
      <c r="M67" s="56">
        <v>0.5187382250861905</v>
      </c>
      <c r="N67" s="56">
        <v>0.53008631977012854</v>
      </c>
      <c r="O67" s="56">
        <v>0.5337108794780494</v>
      </c>
      <c r="P67" s="56">
        <v>0.54201078429545602</v>
      </c>
      <c r="Q67" s="56">
        <v>0.54645059872231327</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91"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90">
        <v>0.39800000000000002</v>
      </c>
      <c r="J71" s="182">
        <v>0.41639999999999999</v>
      </c>
      <c r="K71" s="182"/>
      <c r="L71" s="182">
        <v>0.42560000000000003</v>
      </c>
      <c r="M71" s="182"/>
      <c r="N71" s="182">
        <v>0.43940000000000001</v>
      </c>
      <c r="O71" s="182"/>
      <c r="P71" s="182">
        <v>0.45779999999999998</v>
      </c>
      <c r="Q71" s="182"/>
      <c r="R71" s="78"/>
      <c r="S71" s="79">
        <v>0.49</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3"/>
  </sheetPr>
  <dimension ref="A1:AW205"/>
  <sheetViews>
    <sheetView workbookViewId="0"/>
  </sheetViews>
  <sheetFormatPr defaultColWidth="9.140625"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106</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75.538464727820383</v>
      </c>
      <c r="D7" s="51">
        <v>97.570485181863546</v>
      </c>
      <c r="E7" s="51">
        <v>119.65163981082941</v>
      </c>
      <c r="F7" s="51">
        <v>143.9589482680741</v>
      </c>
      <c r="G7" s="51">
        <v>178.19716821779684</v>
      </c>
      <c r="H7" s="51">
        <v>204.12583999264538</v>
      </c>
      <c r="I7" s="51">
        <v>220.49179497837412</v>
      </c>
      <c r="J7" s="51">
        <v>251.10927667177071</v>
      </c>
      <c r="K7" s="51">
        <v>277.10692374607083</v>
      </c>
      <c r="L7" s="51">
        <v>300.41365431980728</v>
      </c>
      <c r="M7" s="51">
        <v>330.67146640838223</v>
      </c>
      <c r="N7" s="51">
        <v>375.74790150409041</v>
      </c>
      <c r="O7" s="51">
        <v>398.35135544694225</v>
      </c>
      <c r="P7" s="51">
        <v>413.57750345179153</v>
      </c>
      <c r="Q7" s="51">
        <v>427.62815325773715</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162.7788031416907</v>
      </c>
      <c r="D8" s="51">
        <v>242.84203020397121</v>
      </c>
      <c r="E8" s="51">
        <v>351.38388975538624</v>
      </c>
      <c r="F8" s="51">
        <v>444.27028103227372</v>
      </c>
      <c r="G8" s="51">
        <v>605.56763124836107</v>
      </c>
      <c r="H8" s="51">
        <v>803.92782663255764</v>
      </c>
      <c r="I8" s="51">
        <v>969.67180374144573</v>
      </c>
      <c r="J8" s="51">
        <v>1235.4861460895011</v>
      </c>
      <c r="K8" s="51">
        <v>1637.6679297710746</v>
      </c>
      <c r="L8" s="51">
        <v>2228.1389264571053</v>
      </c>
      <c r="M8" s="51">
        <v>2713.5813172587782</v>
      </c>
      <c r="N8" s="51">
        <v>3222.0160980573132</v>
      </c>
      <c r="O8" s="51">
        <v>3492.3156344920976</v>
      </c>
      <c r="P8" s="51">
        <v>4164.387150439733</v>
      </c>
      <c r="Q8" s="51">
        <v>4821.9387124197738</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0.34436801375752363</v>
      </c>
      <c r="D9" s="51">
        <v>0.70292347377472064</v>
      </c>
      <c r="E9" s="51">
        <v>0.91960447119518485</v>
      </c>
      <c r="F9" s="51">
        <v>1.2037833190025795</v>
      </c>
      <c r="G9" s="51">
        <v>1.4617368873602752</v>
      </c>
      <c r="H9" s="51">
        <v>1.7196904557179706</v>
      </c>
      <c r="I9" s="51">
        <v>3.4631986242476356</v>
      </c>
      <c r="J9" s="51">
        <v>20.947807394668956</v>
      </c>
      <c r="K9" s="51">
        <v>116.40154772141014</v>
      </c>
      <c r="L9" s="51">
        <v>172.84221840068787</v>
      </c>
      <c r="M9" s="51">
        <v>348.58899398108338</v>
      </c>
      <c r="N9" s="51">
        <v>647.70971625107472</v>
      </c>
      <c r="O9" s="51">
        <v>894.92003439380915</v>
      </c>
      <c r="P9" s="51">
        <v>986.71143594153057</v>
      </c>
      <c r="Q9" s="51">
        <v>1105.5331900257954</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166.82889079965605</v>
      </c>
      <c r="D10" s="51">
        <v>290.11874462596734</v>
      </c>
      <c r="E10" s="51">
        <v>284.86001719690455</v>
      </c>
      <c r="F10" s="51">
        <v>253.62416165090281</v>
      </c>
      <c r="G10" s="51">
        <v>263.32975064488392</v>
      </c>
      <c r="H10" s="51">
        <v>313.06792777300086</v>
      </c>
      <c r="I10" s="51">
        <v>401.95176268271706</v>
      </c>
      <c r="J10" s="51">
        <v>471.09638865004297</v>
      </c>
      <c r="K10" s="51">
        <v>560.55434221840073</v>
      </c>
      <c r="L10" s="51">
        <v>842.47687016337045</v>
      </c>
      <c r="M10" s="51">
        <v>1188.5850386930351</v>
      </c>
      <c r="N10" s="51">
        <v>1670.1045571797076</v>
      </c>
      <c r="O10" s="51">
        <v>1680.7742046431642</v>
      </c>
      <c r="P10" s="51">
        <v>1766.2516766981946</v>
      </c>
      <c r="Q10" s="51">
        <v>2023.3478073946687</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465.60309544282029</v>
      </c>
      <c r="D11" s="51">
        <v>492.62665520206377</v>
      </c>
      <c r="E11" s="51">
        <v>512.89406706792784</v>
      </c>
      <c r="F11" s="51">
        <v>548.22605331040415</v>
      </c>
      <c r="G11" s="51">
        <v>559.30765262252828</v>
      </c>
      <c r="H11" s="51">
        <v>608.33774720550286</v>
      </c>
      <c r="I11" s="51">
        <v>652.57480653482332</v>
      </c>
      <c r="J11" s="51">
        <v>673.78452278589873</v>
      </c>
      <c r="K11" s="51">
        <v>706.77497850386999</v>
      </c>
      <c r="L11" s="51">
        <v>714.32493551160792</v>
      </c>
      <c r="M11" s="51">
        <v>758.09794623055052</v>
      </c>
      <c r="N11" s="51">
        <v>788.50722738159482</v>
      </c>
      <c r="O11" s="51">
        <v>809.18458542399731</v>
      </c>
      <c r="P11" s="51">
        <v>852.7490801151389</v>
      </c>
      <c r="Q11" s="51">
        <v>845.66582505475833</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871.09362212574501</v>
      </c>
      <c r="D12" s="53">
        <v>1123.8608386876406</v>
      </c>
      <c r="E12" s="53">
        <v>1269.7092183022432</v>
      </c>
      <c r="F12" s="53">
        <v>1391.2832275806572</v>
      </c>
      <c r="G12" s="53">
        <v>1607.8639396209305</v>
      </c>
      <c r="H12" s="53">
        <v>1931.1790320594248</v>
      </c>
      <c r="I12" s="53">
        <v>2248.153366561608</v>
      </c>
      <c r="J12" s="53">
        <v>2652.4241415918823</v>
      </c>
      <c r="K12" s="53">
        <v>3298.5057219608266</v>
      </c>
      <c r="L12" s="53">
        <v>4258.1966048525783</v>
      </c>
      <c r="M12" s="53">
        <v>5339.5247625718293</v>
      </c>
      <c r="N12" s="53">
        <v>6704.0855003737806</v>
      </c>
      <c r="O12" s="53">
        <v>7275.5458144000104</v>
      </c>
      <c r="P12" s="53">
        <v>8183.6768466463891</v>
      </c>
      <c r="Q12" s="53">
        <v>9224.1136881527327</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34287.914961306968</v>
      </c>
      <c r="D15" s="53">
        <v>34716.013929492692</v>
      </c>
      <c r="E15" s="53">
        <v>34475.270679277732</v>
      </c>
      <c r="F15" s="53">
        <v>34237.81375752364</v>
      </c>
      <c r="G15" s="53">
        <v>34037.236371453138</v>
      </c>
      <c r="H15" s="53">
        <v>32324.309888220119</v>
      </c>
      <c r="I15" s="53">
        <v>32810.109372312982</v>
      </c>
      <c r="J15" s="53">
        <v>31926.177042132418</v>
      </c>
      <c r="K15" s="53">
        <v>32053.012725709374</v>
      </c>
      <c r="L15" s="53">
        <v>31798.548065348237</v>
      </c>
      <c r="M15" s="53">
        <v>30587.920550300943</v>
      </c>
      <c r="N15" s="53">
        <v>30649.402751504727</v>
      </c>
      <c r="O15" s="53">
        <v>30315.177437661216</v>
      </c>
      <c r="P15" s="53">
        <v>29921.875838349097</v>
      </c>
      <c r="Q15" s="53">
        <v>29866.880653482367</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2.5405266640119467E-2</v>
      </c>
      <c r="D16" s="56">
        <v>3.2372980405243883E-2</v>
      </c>
      <c r="E16" s="56">
        <v>3.6829564881862856E-2</v>
      </c>
      <c r="F16" s="56">
        <v>4.0635866455548071E-2</v>
      </c>
      <c r="G16" s="56">
        <v>4.7238380991749318E-2</v>
      </c>
      <c r="H16" s="56">
        <v>5.9743859613324658E-2</v>
      </c>
      <c r="I16" s="56">
        <v>6.8520142406435447E-2</v>
      </c>
      <c r="J16" s="56">
        <v>8.3079917087834368E-2</v>
      </c>
      <c r="K16" s="56">
        <v>0.10290782180718791</v>
      </c>
      <c r="L16" s="56">
        <v>0.13391166779381519</v>
      </c>
      <c r="M16" s="56">
        <v>0.1745631826717719</v>
      </c>
      <c r="N16" s="56">
        <v>0.21873462118424622</v>
      </c>
      <c r="O16" s="56">
        <v>0.23999680784851482</v>
      </c>
      <c r="P16" s="56">
        <v>0.27350146397432257</v>
      </c>
      <c r="Q16" s="56">
        <v>0.30884087947353939</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0.23378331900257954</v>
      </c>
      <c r="D19" s="51">
        <v>0.23378331900257954</v>
      </c>
      <c r="E19" s="51">
        <v>0.23378331900257954</v>
      </c>
      <c r="F19" s="51">
        <v>0.22952708512467754</v>
      </c>
      <c r="G19" s="51">
        <v>0.23773000859845225</v>
      </c>
      <c r="H19" s="51">
        <v>0.24902837489251931</v>
      </c>
      <c r="I19" s="51">
        <v>0.26295786758383488</v>
      </c>
      <c r="J19" s="51">
        <v>0.34307824591573521</v>
      </c>
      <c r="K19" s="51">
        <v>0.43974204643164239</v>
      </c>
      <c r="L19" s="51">
        <v>0.61573516766981939</v>
      </c>
      <c r="M19" s="51">
        <v>1.3740326741186586</v>
      </c>
      <c r="N19" s="51">
        <v>2.1203102321582117</v>
      </c>
      <c r="O19" s="51">
        <v>3.1393650902837491</v>
      </c>
      <c r="P19" s="51">
        <v>4.5578262252794506</v>
      </c>
      <c r="Q19" s="51">
        <v>6.1365915735167675</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49.69741186586414</v>
      </c>
      <c r="D20" s="51">
        <v>49.709716251074802</v>
      </c>
      <c r="E20" s="51">
        <v>49.008366294067073</v>
      </c>
      <c r="F20" s="51">
        <v>50.279183147033535</v>
      </c>
      <c r="G20" s="51">
        <v>51.838349097162506</v>
      </c>
      <c r="H20" s="51">
        <v>55.644006878761815</v>
      </c>
      <c r="I20" s="51">
        <v>59.150911435941531</v>
      </c>
      <c r="J20" s="51">
        <v>68.354256233877905</v>
      </c>
      <c r="K20" s="51">
        <v>75.331195184866715</v>
      </c>
      <c r="L20" s="51">
        <v>80.586672398968176</v>
      </c>
      <c r="M20" s="51">
        <v>89.655631986242469</v>
      </c>
      <c r="N20" s="51">
        <v>96.442908856405865</v>
      </c>
      <c r="O20" s="51">
        <v>107.59999122957869</v>
      </c>
      <c r="P20" s="51">
        <v>115.17261977644024</v>
      </c>
      <c r="Q20" s="51">
        <v>120.70182631126396</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16.451988</v>
      </c>
      <c r="D22" s="51">
        <v>68.765370854446559</v>
      </c>
      <c r="E22" s="51">
        <v>180.27371739753511</v>
      </c>
      <c r="F22" s="51">
        <v>348.9514665138052</v>
      </c>
      <c r="G22" s="51">
        <v>805.25460972580493</v>
      </c>
      <c r="H22" s="51">
        <v>988.16279736314129</v>
      </c>
      <c r="I22" s="57">
        <v>1150.3343842552786</v>
      </c>
      <c r="J22" s="51">
        <v>1062.9860513996368</v>
      </c>
      <c r="K22" s="51">
        <v>442.20816591386426</v>
      </c>
      <c r="L22" s="51">
        <v>471.08732609630266</v>
      </c>
      <c r="M22" s="51">
        <v>494.01846973822484</v>
      </c>
      <c r="N22" s="51">
        <v>942.10968128403545</v>
      </c>
      <c r="O22" s="51">
        <v>1016.4351884494138</v>
      </c>
      <c r="P22" s="51">
        <v>948.49281206410637</v>
      </c>
      <c r="Q22" s="51">
        <v>1310.3297532124775</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585.9520711760772</v>
      </c>
      <c r="O23" s="61">
        <v>732.27935647750201</v>
      </c>
      <c r="P23" s="61">
        <v>697.93088679898744</v>
      </c>
      <c r="Q23" s="61">
        <v>982.1555449866247</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1062.9860513996368</v>
      </c>
      <c r="K24" s="61">
        <v>442.20816591386426</v>
      </c>
      <c r="L24" s="61">
        <v>471.08732609630266</v>
      </c>
      <c r="M24" s="61">
        <v>494.01846973822484</v>
      </c>
      <c r="N24" s="61">
        <v>356.15761010795825</v>
      </c>
      <c r="O24" s="61">
        <v>284.15583197191171</v>
      </c>
      <c r="P24" s="61">
        <v>250.56192526511896</v>
      </c>
      <c r="Q24" s="61">
        <v>328.17420822585268</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0.66306909650006673</v>
      </c>
      <c r="K27" s="51">
        <v>454.543702425265</v>
      </c>
      <c r="L27" s="51">
        <v>576.39937202636838</v>
      </c>
      <c r="M27" s="51">
        <v>684.29811744052722</v>
      </c>
      <c r="N27" s="51">
        <v>2.0653789767841317</v>
      </c>
      <c r="O27" s="51">
        <v>0.36627257093721255</v>
      </c>
      <c r="P27" s="51">
        <v>0</v>
      </c>
      <c r="Q27" s="51">
        <v>13.962261775102661</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141.86443425967323</v>
      </c>
      <c r="D29" s="53">
        <v>194.20857807714646</v>
      </c>
      <c r="E29" s="53">
        <v>303.96354972771564</v>
      </c>
      <c r="F29" s="53">
        <v>475.79705980701243</v>
      </c>
      <c r="G29" s="53">
        <v>936.03913251170343</v>
      </c>
      <c r="H29" s="53">
        <v>1128.5179564345085</v>
      </c>
      <c r="I29" s="63">
        <v>1299.5264521830516</v>
      </c>
      <c r="J29" s="53">
        <v>1235.5870832139103</v>
      </c>
      <c r="K29" s="53">
        <v>632.73486410818919</v>
      </c>
      <c r="L29" s="53">
        <v>675.63268293207216</v>
      </c>
      <c r="M29" s="53">
        <v>725.02771307442435</v>
      </c>
      <c r="N29" s="53">
        <v>1779.7705757619183</v>
      </c>
      <c r="O29" s="53">
        <v>2033.4113484522813</v>
      </c>
      <c r="P29" s="53">
        <v>1957.1443794305919</v>
      </c>
      <c r="Q29" s="53">
        <v>2624.9228218448457</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41030.875816699721</v>
      </c>
      <c r="D32" s="53">
        <v>41314.414878831893</v>
      </c>
      <c r="E32" s="53">
        <v>41757.586496130694</v>
      </c>
      <c r="F32" s="53">
        <v>42077.053292729528</v>
      </c>
      <c r="G32" s="53">
        <v>40756.215534537107</v>
      </c>
      <c r="H32" s="53">
        <v>39547.828769465945</v>
      </c>
      <c r="I32" s="53">
        <v>39234.814764020251</v>
      </c>
      <c r="J32" s="53">
        <v>38660.282707006118</v>
      </c>
      <c r="K32" s="53">
        <v>38380.410359788453</v>
      </c>
      <c r="L32" s="53">
        <v>38241.443232946403</v>
      </c>
      <c r="M32" s="53">
        <v>38894.164705073083</v>
      </c>
      <c r="N32" s="53">
        <v>39687.67012470145</v>
      </c>
      <c r="O32" s="53">
        <v>40708.854838696912</v>
      </c>
      <c r="P32" s="53">
        <v>40753.305615356388</v>
      </c>
      <c r="Q32" s="53">
        <v>40678.235582226458</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3.457504414320444E-3</v>
      </c>
      <c r="D34" s="56">
        <v>4.7007461837890469E-3</v>
      </c>
      <c r="E34" s="56">
        <v>7.2792413363229518E-3</v>
      </c>
      <c r="F34" s="56">
        <v>1.1307756189505436E-2</v>
      </c>
      <c r="G34" s="56">
        <v>2.2966782372580624E-2</v>
      </c>
      <c r="H34" s="56">
        <v>2.8535522468576421E-2</v>
      </c>
      <c r="I34" s="66">
        <v>3.312176851092883E-2</v>
      </c>
      <c r="J34" s="56">
        <v>3.1960115050839864E-2</v>
      </c>
      <c r="K34" s="56">
        <v>1.6485880640065068E-2</v>
      </c>
      <c r="L34" s="56">
        <v>1.7667551896942787E-2</v>
      </c>
      <c r="M34" s="56">
        <v>1.8641040849499382E-2</v>
      </c>
      <c r="N34" s="56">
        <v>4.4844420702191738E-2</v>
      </c>
      <c r="O34" s="56">
        <v>4.9950099468761444E-2</v>
      </c>
      <c r="P34" s="56">
        <v>4.802418723778603E-2</v>
      </c>
      <c r="Q34" s="56">
        <v>6.4528925216996214E-2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507.66695328174262</v>
      </c>
      <c r="D37" s="51">
        <v>506.18610872265214</v>
      </c>
      <c r="E37" s="51">
        <v>554.09859558612789</v>
      </c>
      <c r="F37" s="51">
        <v>626.58832521257284</v>
      </c>
      <c r="G37" s="51">
        <v>1246.3456577815994</v>
      </c>
      <c r="H37" s="51">
        <v>1322.9913060093627</v>
      </c>
      <c r="I37" s="57">
        <v>1660.6955192509793</v>
      </c>
      <c r="J37" s="51">
        <v>1541.1531479889175</v>
      </c>
      <c r="K37" s="51">
        <v>1771.6872074137766</v>
      </c>
      <c r="L37" s="51">
        <v>2299.2261392949267</v>
      </c>
      <c r="M37" s="51">
        <v>2368.5470469961019</v>
      </c>
      <c r="N37" s="51">
        <v>2733.9308417708039</v>
      </c>
      <c r="O37" s="51">
        <v>3016.8949246723605</v>
      </c>
      <c r="P37" s="51">
        <v>3092.3534113321198</v>
      </c>
      <c r="Q37" s="51">
        <v>3488.9625594151885</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1.0986911244864814</v>
      </c>
      <c r="H38" s="51">
        <v>15.501098691124486</v>
      </c>
      <c r="I38" s="57">
        <v>2.8422661698672016</v>
      </c>
      <c r="J38" s="51">
        <v>28.112162033056272</v>
      </c>
      <c r="K38" s="51">
        <v>40.197764402407564</v>
      </c>
      <c r="L38" s="51">
        <v>8.7417598165663506</v>
      </c>
      <c r="M38" s="51">
        <v>14.59523557258421</v>
      </c>
      <c r="N38" s="51">
        <v>84.224506043111106</v>
      </c>
      <c r="O38" s="51">
        <v>91.350194318216538</v>
      </c>
      <c r="P38" s="51">
        <v>99.067600478700172</v>
      </c>
      <c r="Q38" s="51">
        <v>110.07954049347269</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320.74199376554566</v>
      </c>
      <c r="H39" s="51">
        <v>349.0338689472681</v>
      </c>
      <c r="I39" s="51">
        <v>380.42453060661217</v>
      </c>
      <c r="J39" s="51">
        <v>414.81493757491563</v>
      </c>
      <c r="K39" s="51">
        <v>451.28662286370621</v>
      </c>
      <c r="L39" s="51">
        <v>511.08172390656858</v>
      </c>
      <c r="M39" s="51">
        <v>544.9402521891534</v>
      </c>
      <c r="N39" s="51">
        <v>600.61960035731511</v>
      </c>
      <c r="O39" s="51">
        <v>609.44973523273586</v>
      </c>
      <c r="P39" s="51">
        <v>588.02753978031058</v>
      </c>
      <c r="Q39" s="51">
        <v>598.97415246500964</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507.66695328174262</v>
      </c>
      <c r="D40" s="53">
        <v>506.18610872265214</v>
      </c>
      <c r="E40" s="53">
        <v>554.09859558612789</v>
      </c>
      <c r="F40" s="53">
        <v>626.58832521257284</v>
      </c>
      <c r="G40" s="53">
        <v>1568.1863426716316</v>
      </c>
      <c r="H40" s="53">
        <v>1687.5262736477553</v>
      </c>
      <c r="I40" s="53">
        <v>2043.9623160274587</v>
      </c>
      <c r="J40" s="53">
        <v>1984.0802475968892</v>
      </c>
      <c r="K40" s="53">
        <v>2263.1715946798904</v>
      </c>
      <c r="L40" s="53">
        <v>2819.0496230180615</v>
      </c>
      <c r="M40" s="53">
        <v>2928.0825347578393</v>
      </c>
      <c r="N40" s="53">
        <v>3418.7749481712299</v>
      </c>
      <c r="O40" s="53">
        <v>3717.6948542233126</v>
      </c>
      <c r="P40" s="53">
        <v>3779.4485515911306</v>
      </c>
      <c r="Q40" s="53">
        <v>4198.0162523736708</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69722.709873889369</v>
      </c>
      <c r="D42" s="53">
        <v>67382.625011942291</v>
      </c>
      <c r="E42" s="53">
        <v>64837.441649947454</v>
      </c>
      <c r="F42" s="53">
        <v>62656.932597687977</v>
      </c>
      <c r="G42" s="53">
        <v>64742.163270158017</v>
      </c>
      <c r="H42" s="53">
        <v>58305.701849266363</v>
      </c>
      <c r="I42" s="53">
        <v>63891.198367427103</v>
      </c>
      <c r="J42" s="53">
        <v>54015.343025852351</v>
      </c>
      <c r="K42" s="53">
        <v>58114.551359655525</v>
      </c>
      <c r="L42" s="53">
        <v>59751.670622349295</v>
      </c>
      <c r="M42" s="53">
        <v>53514.277001018803</v>
      </c>
      <c r="N42" s="53">
        <v>55148.340249880581</v>
      </c>
      <c r="O42" s="53">
        <v>55422.816359199038</v>
      </c>
      <c r="P42" s="53">
        <v>54761.613654559384</v>
      </c>
      <c r="Q42" s="53">
        <v>55862.490232240452</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7.2812280847945081E-3</v>
      </c>
      <c r="D44" s="56">
        <v>7.5121161966150811E-3</v>
      </c>
      <c r="E44" s="56">
        <v>8.5459663658178434E-3</v>
      </c>
      <c r="F44" s="56">
        <v>1.0000303226393399E-2</v>
      </c>
      <c r="G44" s="56">
        <v>2.4222025701054459E-2</v>
      </c>
      <c r="H44" s="56">
        <v>2.8942731501807463E-2</v>
      </c>
      <c r="I44" s="56">
        <v>3.1991297209249217E-2</v>
      </c>
      <c r="J44" s="56">
        <v>3.6731790199819446E-2</v>
      </c>
      <c r="K44" s="56">
        <v>3.8943286005491504E-2</v>
      </c>
      <c r="L44" s="56">
        <v>4.7179427682204997E-2</v>
      </c>
      <c r="M44" s="56">
        <v>5.4715913188962538E-2</v>
      </c>
      <c r="N44" s="56">
        <v>6.1992345239775967E-2</v>
      </c>
      <c r="O44" s="56">
        <v>6.707877907410334E-2</v>
      </c>
      <c r="P44" s="56">
        <v>6.9016383911405396E-2</v>
      </c>
      <c r="Q44" s="56">
        <v>7.5149106939576243E-2</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821.16242694087828</v>
      </c>
      <c r="D47" s="61">
        <v>1073.917339117563</v>
      </c>
      <c r="E47" s="61">
        <v>1220.4670686891736</v>
      </c>
      <c r="F47" s="61">
        <v>1340.7745173484991</v>
      </c>
      <c r="G47" s="61">
        <v>1555.7878605151693</v>
      </c>
      <c r="H47" s="61">
        <v>1875.2859968057705</v>
      </c>
      <c r="I47" s="61">
        <v>2188.7394972580828</v>
      </c>
      <c r="J47" s="61">
        <v>2583.7268071120889</v>
      </c>
      <c r="K47" s="61">
        <v>3222.7347847295273</v>
      </c>
      <c r="L47" s="61">
        <v>4176.9941972859415</v>
      </c>
      <c r="M47" s="61">
        <v>5248.4950979114683</v>
      </c>
      <c r="N47" s="61">
        <v>6605.5222812852162</v>
      </c>
      <c r="O47" s="61">
        <v>7164.8064580801474</v>
      </c>
      <c r="P47" s="61">
        <v>8063.9464006446678</v>
      </c>
      <c r="Q47" s="61">
        <v>9097.2752702679536</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507.66695328174262</v>
      </c>
      <c r="D48" s="61">
        <v>506.18610872265214</v>
      </c>
      <c r="E48" s="61">
        <v>554.09859558612789</v>
      </c>
      <c r="F48" s="61">
        <v>626.58832521257284</v>
      </c>
      <c r="G48" s="61">
        <v>1568.1863426716316</v>
      </c>
      <c r="H48" s="61">
        <v>1687.5262736477553</v>
      </c>
      <c r="I48" s="61">
        <v>2043.9623160274587</v>
      </c>
      <c r="J48" s="61">
        <v>1984.0802475968892</v>
      </c>
      <c r="K48" s="61">
        <v>2263.1715946798904</v>
      </c>
      <c r="L48" s="61">
        <v>2819.0496230180615</v>
      </c>
      <c r="M48" s="61">
        <v>2928.0825347578393</v>
      </c>
      <c r="N48" s="61">
        <v>3418.7749481712299</v>
      </c>
      <c r="O48" s="61">
        <v>3717.6948542233126</v>
      </c>
      <c r="P48" s="61">
        <v>3779.4485515911306</v>
      </c>
      <c r="Q48" s="61">
        <v>4198.0162523736708</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66.383183184866724</v>
      </c>
      <c r="D49" s="61">
        <v>118.70887042452395</v>
      </c>
      <c r="E49" s="61">
        <v>229.51586701060478</v>
      </c>
      <c r="F49" s="61">
        <v>399.46017674596339</v>
      </c>
      <c r="G49" s="61">
        <v>857.33068883156579</v>
      </c>
      <c r="H49" s="61">
        <v>1044.0558326167957</v>
      </c>
      <c r="I49" s="61">
        <v>1209.7482535588038</v>
      </c>
      <c r="J49" s="61">
        <v>1131.6833858794305</v>
      </c>
      <c r="K49" s="61">
        <v>517.97910314516264</v>
      </c>
      <c r="L49" s="61">
        <v>552.28973366294065</v>
      </c>
      <c r="M49" s="61">
        <v>585.04813439858594</v>
      </c>
      <c r="N49" s="61">
        <v>1040.6729003725995</v>
      </c>
      <c r="O49" s="61">
        <v>1127.1745447692763</v>
      </c>
      <c r="P49" s="61">
        <v>1068.223258065826</v>
      </c>
      <c r="Q49" s="61">
        <v>1437.1681710972582</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1395.2125634074876</v>
      </c>
      <c r="D50" s="61">
        <v>1698.8123182647389</v>
      </c>
      <c r="E50" s="61">
        <v>2004.0815312859063</v>
      </c>
      <c r="F50" s="61">
        <v>2366.8230193070353</v>
      </c>
      <c r="G50" s="61">
        <v>3981.3048920183664</v>
      </c>
      <c r="H50" s="61">
        <v>4606.868103070321</v>
      </c>
      <c r="I50" s="61">
        <v>5442.4500668443452</v>
      </c>
      <c r="J50" s="61">
        <v>5699.490440588409</v>
      </c>
      <c r="K50" s="61">
        <v>6003.8854825545804</v>
      </c>
      <c r="L50" s="61">
        <v>7548.3335539669433</v>
      </c>
      <c r="M50" s="61">
        <v>8761.6257670678933</v>
      </c>
      <c r="N50" s="61">
        <v>11064.970129829046</v>
      </c>
      <c r="O50" s="61">
        <v>12009.675857072736</v>
      </c>
      <c r="P50" s="61">
        <v>12911.618210301624</v>
      </c>
      <c r="Q50" s="61">
        <v>14732.459693738883</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1395.2125634074876</v>
      </c>
      <c r="D51" s="61">
        <v>1698.8123182647389</v>
      </c>
      <c r="E51" s="61">
        <v>2004.0815312859063</v>
      </c>
      <c r="F51" s="61">
        <v>2366.8230193070353</v>
      </c>
      <c r="G51" s="61">
        <v>3981.3048920183664</v>
      </c>
      <c r="H51" s="61">
        <v>4606.868103070321</v>
      </c>
      <c r="I51" s="61">
        <v>5442.4500668443452</v>
      </c>
      <c r="J51" s="61">
        <v>5699.4904405884099</v>
      </c>
      <c r="K51" s="61">
        <v>6003.8854825545804</v>
      </c>
      <c r="L51" s="61">
        <v>7548.3335539669433</v>
      </c>
      <c r="M51" s="61">
        <v>8761.6257670678933</v>
      </c>
      <c r="N51" s="61">
        <v>11064.970129829046</v>
      </c>
      <c r="O51" s="61">
        <v>12009.675857072736</v>
      </c>
      <c r="P51" s="61">
        <v>12911.618210301624</v>
      </c>
      <c r="Q51" s="61">
        <v>14732.459693738883</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1395.2125634074876</v>
      </c>
      <c r="D58" s="53">
        <v>1698.8123182647389</v>
      </c>
      <c r="E58" s="53">
        <v>2004.0815312859063</v>
      </c>
      <c r="F58" s="53">
        <v>2366.8230193070353</v>
      </c>
      <c r="G58" s="53">
        <v>3981.3048920183664</v>
      </c>
      <c r="H58" s="53">
        <v>4606.868103070321</v>
      </c>
      <c r="I58" s="53">
        <v>5442.4500668443452</v>
      </c>
      <c r="J58" s="53">
        <v>5699.4904405884099</v>
      </c>
      <c r="K58" s="53">
        <v>6003.8854825545804</v>
      </c>
      <c r="L58" s="53">
        <v>7548.3335539669433</v>
      </c>
      <c r="M58" s="53">
        <v>8761.6257670678933</v>
      </c>
      <c r="N58" s="53">
        <v>11064.970129829046</v>
      </c>
      <c r="O58" s="53">
        <v>12009.675857072736</v>
      </c>
      <c r="P58" s="53">
        <v>12911.618210301624</v>
      </c>
      <c r="Q58" s="53">
        <v>14732.459693738883</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156346.53575125593</v>
      </c>
      <c r="D61" s="51">
        <v>155736.74568995257</v>
      </c>
      <c r="E61" s="51">
        <v>153656.84420082162</v>
      </c>
      <c r="F61" s="51">
        <v>151472.10736123053</v>
      </c>
      <c r="G61" s="51">
        <v>151020.06842934937</v>
      </c>
      <c r="H61" s="51">
        <v>140894.43885545048</v>
      </c>
      <c r="I61" s="51">
        <v>146152.30218782841</v>
      </c>
      <c r="J61" s="51">
        <v>135303.96088604501</v>
      </c>
      <c r="K61" s="51">
        <v>138858.43714110114</v>
      </c>
      <c r="L61" s="51">
        <v>139905.6462949508</v>
      </c>
      <c r="M61" s="51">
        <v>133041.33144339352</v>
      </c>
      <c r="N61" s="51">
        <v>135609.90227522788</v>
      </c>
      <c r="O61" s="51">
        <v>136550.60068723612</v>
      </c>
      <c r="P61" s="51">
        <v>136419.6528525445</v>
      </c>
      <c r="Q61" s="51">
        <v>137485.83655637427</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156346.53575125593</v>
      </c>
      <c r="D64" s="51">
        <v>155736.74568995257</v>
      </c>
      <c r="E64" s="51">
        <v>153656.84420082162</v>
      </c>
      <c r="F64" s="51">
        <v>151472.10736123053</v>
      </c>
      <c r="G64" s="51">
        <v>151340.81042311492</v>
      </c>
      <c r="H64" s="51">
        <v>141243.47272439775</v>
      </c>
      <c r="I64" s="51">
        <v>146532.72671843501</v>
      </c>
      <c r="J64" s="51">
        <v>135718.77582361992</v>
      </c>
      <c r="K64" s="51">
        <v>139309.72376396484</v>
      </c>
      <c r="L64" s="51">
        <v>140416.72801885736</v>
      </c>
      <c r="M64" s="51">
        <v>133586.27169558266</v>
      </c>
      <c r="N64" s="51">
        <v>136210.5218755852</v>
      </c>
      <c r="O64" s="51">
        <v>137160.05042246886</v>
      </c>
      <c r="P64" s="51">
        <v>137007.68039232481</v>
      </c>
      <c r="Q64" s="51">
        <v>138084.81070883927</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153795.75151737602</v>
      </c>
      <c r="D65" s="51">
        <v>152236.04928783642</v>
      </c>
      <c r="E65" s="51">
        <v>149892.94498747014</v>
      </c>
      <c r="F65" s="51">
        <v>147617.56104910196</v>
      </c>
      <c r="G65" s="51">
        <v>147861.57677782807</v>
      </c>
      <c r="H65" s="51">
        <v>137858.37926520102</v>
      </c>
      <c r="I65" s="51">
        <v>143915.66550459369</v>
      </c>
      <c r="J65" s="51">
        <v>131943.17359858239</v>
      </c>
      <c r="K65" s="51">
        <v>136132.49872334121</v>
      </c>
      <c r="L65" s="51">
        <v>137281.87585838302</v>
      </c>
      <c r="M65" s="51">
        <v>130044.84388539518</v>
      </c>
      <c r="N65" s="51">
        <v>132725.24007504582</v>
      </c>
      <c r="O65" s="51">
        <v>133726.90591230005</v>
      </c>
      <c r="P65" s="51">
        <v>132679.29339462053</v>
      </c>
      <c r="Q65" s="51">
        <v>133720.04975878875</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9.071853738754642E-3</v>
      </c>
      <c r="D67" s="56">
        <v>1.115906729195759E-2</v>
      </c>
      <c r="E67" s="56">
        <v>1.3370085773239239E-2</v>
      </c>
      <c r="F67" s="56">
        <v>1.6033478689705217E-2</v>
      </c>
      <c r="G67" s="56">
        <v>2.6925892302640218E-2</v>
      </c>
      <c r="H67" s="56">
        <v>3.3417396371735908E-2</v>
      </c>
      <c r="I67" s="56">
        <v>3.7816939856840155E-2</v>
      </c>
      <c r="J67" s="56">
        <v>4.3196554131161552E-2</v>
      </c>
      <c r="K67" s="56">
        <v>4.410324895862032E-2</v>
      </c>
      <c r="L67" s="56">
        <v>5.4984195887253458E-2</v>
      </c>
      <c r="M67" s="56">
        <v>6.7373880465335975E-2</v>
      </c>
      <c r="N67" s="56">
        <v>8.3367490038614087E-2</v>
      </c>
      <c r="O67" s="56">
        <v>8.9807475729295996E-2</v>
      </c>
      <c r="P67" s="56">
        <v>9.7314493316597084E-2</v>
      </c>
      <c r="Q67" s="56">
        <v>0.11017390227055754</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83</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8">
        <v>1.2999999999999999E-2</v>
      </c>
      <c r="J71" s="182">
        <v>4.0399999999999998E-2</v>
      </c>
      <c r="K71" s="182"/>
      <c r="L71" s="182">
        <v>5.4099999999999988E-2</v>
      </c>
      <c r="M71" s="182"/>
      <c r="N71" s="182">
        <v>7.4649999999999994E-2</v>
      </c>
      <c r="O71" s="182"/>
      <c r="P71" s="182">
        <v>0.10204999999999999</v>
      </c>
      <c r="Q71" s="182"/>
      <c r="R71" s="78"/>
      <c r="S71" s="79">
        <v>0.15</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7030A0"/>
  </sheetPr>
  <dimension ref="A1:AW205"/>
  <sheetViews>
    <sheetView workbookViewId="0"/>
  </sheetViews>
  <sheetFormatPr defaultColWidth="9.140625"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99</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10190.395577928026</v>
      </c>
      <c r="D7" s="51">
        <v>10422.944577495457</v>
      </c>
      <c r="E7" s="51">
        <v>10500.828856346741</v>
      </c>
      <c r="F7" s="51">
        <v>10638.962938636745</v>
      </c>
      <c r="G7" s="51">
        <v>10853.909596752208</v>
      </c>
      <c r="H7" s="51">
        <v>10929.717259020006</v>
      </c>
      <c r="I7" s="51">
        <v>10929.659497759221</v>
      </c>
      <c r="J7" s="51">
        <v>11086.738105568515</v>
      </c>
      <c r="K7" s="51">
        <v>11424.23275077512</v>
      </c>
      <c r="L7" s="51">
        <v>11618.638168880021</v>
      </c>
      <c r="M7" s="51">
        <v>11697.080457461279</v>
      </c>
      <c r="N7" s="51">
        <v>11606.643931289726</v>
      </c>
      <c r="O7" s="51">
        <v>11781.453112919227</v>
      </c>
      <c r="P7" s="51">
        <v>11783.786028212318</v>
      </c>
      <c r="Q7" s="51">
        <v>12140.906997586191</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21.30415535104671</v>
      </c>
      <c r="D8" s="51">
        <v>38.5555118151022</v>
      </c>
      <c r="E8" s="51">
        <v>52.20885125470042</v>
      </c>
      <c r="F8" s="51">
        <v>66.483350978205593</v>
      </c>
      <c r="G8" s="51">
        <v>78.735795124445175</v>
      </c>
      <c r="H8" s="51">
        <v>87.212258741827867</v>
      </c>
      <c r="I8" s="51">
        <v>87.274434334410344</v>
      </c>
      <c r="J8" s="51">
        <v>100.13215419112946</v>
      </c>
      <c r="K8" s="51">
        <v>128.42465914759057</v>
      </c>
      <c r="L8" s="51">
        <v>160.97860461104273</v>
      </c>
      <c r="M8" s="51">
        <v>181.53542681569172</v>
      </c>
      <c r="N8" s="51">
        <v>197.96289549237071</v>
      </c>
      <c r="O8" s="51">
        <v>195.92172129401862</v>
      </c>
      <c r="P8" s="51">
        <v>237.45764776713909</v>
      </c>
      <c r="Q8" s="51">
        <v>335.19304944617846</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0</v>
      </c>
      <c r="K9" s="51">
        <v>0</v>
      </c>
      <c r="L9" s="51">
        <v>0</v>
      </c>
      <c r="M9" s="51">
        <v>0</v>
      </c>
      <c r="N9" s="51">
        <v>0</v>
      </c>
      <c r="O9" s="51">
        <v>0</v>
      </c>
      <c r="P9" s="51">
        <v>0</v>
      </c>
      <c r="Q9" s="51">
        <v>0.19922613929492691</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25.537403267411865</v>
      </c>
      <c r="D10" s="51">
        <v>24.935511607910573</v>
      </c>
      <c r="E10" s="51">
        <v>28.632846087704209</v>
      </c>
      <c r="F10" s="51">
        <v>26.999140154772142</v>
      </c>
      <c r="G10" s="51">
        <v>27.68701633705933</v>
      </c>
      <c r="H10" s="51">
        <v>14.273430782459156</v>
      </c>
      <c r="I10" s="51">
        <v>20.980223559759242</v>
      </c>
      <c r="J10" s="51">
        <v>21.238177128116938</v>
      </c>
      <c r="K10" s="51">
        <v>17.454858125537402</v>
      </c>
      <c r="L10" s="51">
        <v>15.563198624247635</v>
      </c>
      <c r="M10" s="51">
        <v>1.8916595012897679</v>
      </c>
      <c r="N10" s="51">
        <v>1.4617368873602752</v>
      </c>
      <c r="O10" s="51">
        <v>2.407566638005159</v>
      </c>
      <c r="P10" s="51">
        <v>0.51590713671539123</v>
      </c>
      <c r="Q10" s="51">
        <v>1.3564058469475493</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5.331040412725895</v>
      </c>
      <c r="D11" s="51">
        <v>3.6973344797942089</v>
      </c>
      <c r="E11" s="51">
        <v>4.7291487532243019</v>
      </c>
      <c r="F11" s="51">
        <v>6.1908856405852424</v>
      </c>
      <c r="G11" s="51">
        <v>6.4488392089427622</v>
      </c>
      <c r="H11" s="51">
        <v>5.2450558899391853</v>
      </c>
      <c r="I11" s="51">
        <v>8.598452278589658</v>
      </c>
      <c r="J11" s="51">
        <v>7.9105760963022158</v>
      </c>
      <c r="K11" s="51">
        <v>10.576096302664308</v>
      </c>
      <c r="L11" s="51">
        <v>18.48667239896885</v>
      </c>
      <c r="M11" s="51">
        <v>20.292347377472797</v>
      </c>
      <c r="N11" s="51">
        <v>20.550300945830102</v>
      </c>
      <c r="O11" s="51">
        <v>17.626827171108772</v>
      </c>
      <c r="P11" s="51">
        <v>20.206362854685842</v>
      </c>
      <c r="Q11" s="51">
        <v>16.183404987102929</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10242.56817695921</v>
      </c>
      <c r="D12" s="53">
        <v>10490.132935398264</v>
      </c>
      <c r="E12" s="53">
        <v>10586.39970244237</v>
      </c>
      <c r="F12" s="53">
        <v>10738.636315410307</v>
      </c>
      <c r="G12" s="53">
        <v>10966.781247422654</v>
      </c>
      <c r="H12" s="53">
        <v>11036.448004434233</v>
      </c>
      <c r="I12" s="53">
        <v>11046.512607931982</v>
      </c>
      <c r="J12" s="53">
        <v>11216.019012984063</v>
      </c>
      <c r="K12" s="53">
        <v>11580.688364350912</v>
      </c>
      <c r="L12" s="53">
        <v>11813.66664451428</v>
      </c>
      <c r="M12" s="53">
        <v>11900.799891155735</v>
      </c>
      <c r="N12" s="53">
        <v>11826.618864615286</v>
      </c>
      <c r="O12" s="53">
        <v>11997.409228022359</v>
      </c>
      <c r="P12" s="53">
        <v>12041.96594597086</v>
      </c>
      <c r="Q12" s="53">
        <v>12493.839084005715</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10454.514187446261</v>
      </c>
      <c r="D15" s="53">
        <v>10767.583834909716</v>
      </c>
      <c r="E15" s="53">
        <v>10497.850386930351</v>
      </c>
      <c r="F15" s="53">
        <v>10841.444539982804</v>
      </c>
      <c r="G15" s="53">
        <v>10949.871023215821</v>
      </c>
      <c r="H15" s="53">
        <v>10491.831470335339</v>
      </c>
      <c r="I15" s="53">
        <v>11244.024075666379</v>
      </c>
      <c r="J15" s="53">
        <v>10592.519346517627</v>
      </c>
      <c r="K15" s="53">
        <v>11071.711092003439</v>
      </c>
      <c r="L15" s="53">
        <v>11049.613069647463</v>
      </c>
      <c r="M15" s="53">
        <v>10805.674978503868</v>
      </c>
      <c r="N15" s="53">
        <v>11070.765262252793</v>
      </c>
      <c r="O15" s="53">
        <v>11351.762682717112</v>
      </c>
      <c r="P15" s="53">
        <v>11484.866723989682</v>
      </c>
      <c r="Q15" s="53">
        <v>11696.376956147893</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0.97972684271244714</v>
      </c>
      <c r="D16" s="56">
        <v>0.97423276161436279</v>
      </c>
      <c r="E16" s="56">
        <v>1.0084349949988105</v>
      </c>
      <c r="F16" s="56">
        <v>0.99051711013293997</v>
      </c>
      <c r="G16" s="56">
        <v>1.001544330903166</v>
      </c>
      <c r="H16" s="56">
        <v>1.0519086239269804</v>
      </c>
      <c r="I16" s="56">
        <v>0.98243409419926098</v>
      </c>
      <c r="J16" s="56">
        <v>1.0588622636475444</v>
      </c>
      <c r="K16" s="56">
        <v>1.0459709676415854</v>
      </c>
      <c r="L16" s="56">
        <v>1.0691475411899825</v>
      </c>
      <c r="M16" s="56">
        <v>1.101347200876432</v>
      </c>
      <c r="N16" s="56">
        <v>1.0682747384175575</v>
      </c>
      <c r="O16" s="56">
        <v>1.0568763251444848</v>
      </c>
      <c r="P16" s="56">
        <v>1.0485072430851552</v>
      </c>
      <c r="Q16" s="56">
        <v>1.0681802690566207</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0.16753787817959806</v>
      </c>
      <c r="G19" s="51">
        <v>0.17196904557179707</v>
      </c>
      <c r="H19" s="51">
        <v>0.2555074230781445</v>
      </c>
      <c r="I19" s="51">
        <v>0.25795356835769562</v>
      </c>
      <c r="J19" s="51">
        <v>0.42992261392949266</v>
      </c>
      <c r="K19" s="51">
        <v>1.0981636478581593</v>
      </c>
      <c r="L19" s="51">
        <v>2.407566638005159</v>
      </c>
      <c r="M19" s="51">
        <v>5.5889939810834051</v>
      </c>
      <c r="N19" s="51">
        <v>13.843508168529665</v>
      </c>
      <c r="O19" s="51">
        <v>20.378331900257955</v>
      </c>
      <c r="P19" s="51">
        <v>28.890799656061912</v>
      </c>
      <c r="Q19" s="51">
        <v>40.802493551160786</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49.786634913418425</v>
      </c>
      <c r="D20" s="51">
        <v>50.629048363730078</v>
      </c>
      <c r="E20" s="51">
        <v>54.588391580194823</v>
      </c>
      <c r="F20" s="51">
        <v>53.360814200201993</v>
      </c>
      <c r="G20" s="51">
        <v>58.641444539982807</v>
      </c>
      <c r="H20" s="51">
        <v>55.956125654113649</v>
      </c>
      <c r="I20" s="51">
        <v>48.753224419604472</v>
      </c>
      <c r="J20" s="51">
        <v>46.431642304385207</v>
      </c>
      <c r="K20" s="51">
        <v>51.444743195816841</v>
      </c>
      <c r="L20" s="51">
        <v>51.934651762682719</v>
      </c>
      <c r="M20" s="51">
        <v>50.644883920894237</v>
      </c>
      <c r="N20" s="51">
        <v>54.428202923473776</v>
      </c>
      <c r="O20" s="51">
        <v>54.084264832330177</v>
      </c>
      <c r="P20" s="51">
        <v>49.613069647463462</v>
      </c>
      <c r="Q20" s="51">
        <v>50.47652622527945</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5.1884589662749594</v>
      </c>
      <c r="F22" s="51">
        <v>30.083041941339445</v>
      </c>
      <c r="G22" s="51">
        <v>81.137250406038021</v>
      </c>
      <c r="H22" s="51">
        <v>94.890226425909987</v>
      </c>
      <c r="I22" s="57">
        <v>115.31479889175503</v>
      </c>
      <c r="J22" s="51">
        <v>0</v>
      </c>
      <c r="K22" s="51">
        <v>0</v>
      </c>
      <c r="L22" s="51">
        <v>0</v>
      </c>
      <c r="M22" s="51">
        <v>123.623223</v>
      </c>
      <c r="N22" s="51">
        <v>139.28048031541701</v>
      </c>
      <c r="O22" s="51">
        <v>332.55767372312982</v>
      </c>
      <c r="P22" s="51">
        <v>500.25042569848085</v>
      </c>
      <c r="Q22" s="51">
        <v>365.42997869370402</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0.38322299999999998</v>
      </c>
      <c r="N23" s="61">
        <v>3.3304803154170246</v>
      </c>
      <c r="O23" s="61">
        <v>49.708749220789144</v>
      </c>
      <c r="P23" s="61">
        <v>116.58047209037927</v>
      </c>
      <c r="Q23" s="61">
        <v>139.21334566641826</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119.64</v>
      </c>
      <c r="N24" s="61">
        <v>132.1</v>
      </c>
      <c r="O24" s="61">
        <v>200.37299756081015</v>
      </c>
      <c r="P24" s="61">
        <v>372.97675031088176</v>
      </c>
      <c r="Q24" s="61">
        <v>208.46505352752462</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3.6</v>
      </c>
      <c r="N26" s="61">
        <v>3.85</v>
      </c>
      <c r="O26" s="61">
        <v>82.475926941530517</v>
      </c>
      <c r="P26" s="61">
        <v>10.693203297219833</v>
      </c>
      <c r="Q26" s="61">
        <v>17.751579499761153</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113.80051590713673</v>
      </c>
      <c r="K27" s="51">
        <v>130.42244255861277</v>
      </c>
      <c r="L27" s="51">
        <v>126.96149138578389</v>
      </c>
      <c r="M27" s="51">
        <v>0.94886978121716936</v>
      </c>
      <c r="N27" s="51">
        <v>11.54452995127545</v>
      </c>
      <c r="O27" s="51">
        <v>18.409875106419179</v>
      </c>
      <c r="P27" s="51">
        <v>4.9253662629216706</v>
      </c>
      <c r="Q27" s="51">
        <v>18.891650621285976</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1.2583E-2</v>
      </c>
      <c r="L28" s="51">
        <v>3.4005000000000001E-2</v>
      </c>
      <c r="M28" s="51">
        <v>8.3223000000000005E-2</v>
      </c>
      <c r="N28" s="51">
        <v>6.548031541702494E-2</v>
      </c>
      <c r="O28" s="51">
        <v>1.6942160971625101E-2</v>
      </c>
      <c r="P28" s="51">
        <v>5.0159019776440238E-2</v>
      </c>
      <c r="Q28" s="51">
        <v>4.4472536543422182E-2</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124.46658728354606</v>
      </c>
      <c r="D29" s="53">
        <v>126.5726209093252</v>
      </c>
      <c r="E29" s="53">
        <v>141.65943791676202</v>
      </c>
      <c r="F29" s="53">
        <v>164.32276683274242</v>
      </c>
      <c r="G29" s="53">
        <v>228.60070698385402</v>
      </c>
      <c r="H29" s="53">
        <v>236.05807767658484</v>
      </c>
      <c r="I29" s="63">
        <v>238.48762778255468</v>
      </c>
      <c r="J29" s="53">
        <v>118.22871883061048</v>
      </c>
      <c r="K29" s="53">
        <v>134.10267622883291</v>
      </c>
      <c r="L29" s="53">
        <v>141.8744625967326</v>
      </c>
      <c r="M29" s="53">
        <v>278.56362570765265</v>
      </c>
      <c r="N29" s="53">
        <v>347.89900878216679</v>
      </c>
      <c r="O29" s="53">
        <v>619.36874452603411</v>
      </c>
      <c r="P29" s="53">
        <v>807.80425257017293</v>
      </c>
      <c r="Q29" s="53">
        <v>834.84710767912486</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4022.1625166196732</v>
      </c>
      <c r="D32" s="53">
        <v>4117.7033891119472</v>
      </c>
      <c r="E32" s="53">
        <v>4274.6032905326128</v>
      </c>
      <c r="F32" s="53">
        <v>4391.3700834384517</v>
      </c>
      <c r="G32" s="53">
        <v>4318.6456100124196</v>
      </c>
      <c r="H32" s="53">
        <v>4239.0088039392758</v>
      </c>
      <c r="I32" s="53">
        <v>4454.5141874462606</v>
      </c>
      <c r="J32" s="53">
        <v>4280.9878666284512</v>
      </c>
      <c r="K32" s="53">
        <v>4158.7091039023526</v>
      </c>
      <c r="L32" s="53">
        <v>4319.0718448457046</v>
      </c>
      <c r="M32" s="53">
        <v>4333.0443297984139</v>
      </c>
      <c r="N32" s="53">
        <v>4432.5093149899685</v>
      </c>
      <c r="O32" s="53">
        <v>4513.0553167096587</v>
      </c>
      <c r="P32" s="53">
        <v>4220.9061813318049</v>
      </c>
      <c r="Q32" s="53">
        <v>4183.9880768128405</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3.0945190993463614E-2</v>
      </c>
      <c r="D34" s="56">
        <v>3.0738644566776999E-2</v>
      </c>
      <c r="E34" s="56">
        <v>3.3139785914288046E-2</v>
      </c>
      <c r="F34" s="56">
        <v>3.7419475860726671E-2</v>
      </c>
      <c r="G34" s="56">
        <v>5.2933425806892406E-2</v>
      </c>
      <c r="H34" s="56">
        <v>5.5687093043359101E-2</v>
      </c>
      <c r="I34" s="66">
        <v>5.3538414683841837E-2</v>
      </c>
      <c r="J34" s="56">
        <v>2.7617158121899344E-2</v>
      </c>
      <c r="K34" s="56">
        <v>3.2246226624265871E-2</v>
      </c>
      <c r="L34" s="56">
        <v>3.2848368282190718E-2</v>
      </c>
      <c r="M34" s="56">
        <v>6.4288201205781867E-2</v>
      </c>
      <c r="N34" s="56">
        <v>7.8488049106999816E-2</v>
      </c>
      <c r="O34" s="56">
        <v>0.13723934254313513</v>
      </c>
      <c r="P34" s="56">
        <v>0.19138171233061851</v>
      </c>
      <c r="Q34" s="56">
        <v>0.19953381614678761</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1028.1599312123817</v>
      </c>
      <c r="D37" s="51">
        <v>1100.434699531862</v>
      </c>
      <c r="E37" s="51">
        <v>1052.0684054647941</v>
      </c>
      <c r="F37" s="51">
        <v>1017.3640966848189</v>
      </c>
      <c r="G37" s="51">
        <v>1048.0796789911149</v>
      </c>
      <c r="H37" s="51">
        <v>1012.4438712142926</v>
      </c>
      <c r="I37" s="57">
        <v>1222.3761536256807</v>
      </c>
      <c r="J37" s="51">
        <v>1170.7270469093341</v>
      </c>
      <c r="K37" s="51">
        <v>1055.4361326072419</v>
      </c>
      <c r="L37" s="51">
        <v>931.45122766790871</v>
      </c>
      <c r="M37" s="51">
        <v>730.55794401452181</v>
      </c>
      <c r="N37" s="51">
        <v>775.38931881150279</v>
      </c>
      <c r="O37" s="51">
        <v>754.68137957389888</v>
      </c>
      <c r="P37" s="51">
        <v>785.01480844559092</v>
      </c>
      <c r="Q37" s="51">
        <v>785.06753367727151</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92.40947740517818</v>
      </c>
      <c r="D38" s="51">
        <v>96.780357313461352</v>
      </c>
      <c r="E38" s="51">
        <v>101.91554409095252</v>
      </c>
      <c r="F38" s="51">
        <v>105.16384828508646</v>
      </c>
      <c r="G38" s="51">
        <v>114.6221457915353</v>
      </c>
      <c r="H38" s="51">
        <v>124.82086557752937</v>
      </c>
      <c r="I38" s="57">
        <v>146.41253463265502</v>
      </c>
      <c r="J38" s="51">
        <v>143.11646125919557</v>
      </c>
      <c r="K38" s="51">
        <v>166.35616700105092</v>
      </c>
      <c r="L38" s="51">
        <v>199.26913155631985</v>
      </c>
      <c r="M38" s="51">
        <v>185.86987675551734</v>
      </c>
      <c r="N38" s="51">
        <v>211.02034967039268</v>
      </c>
      <c r="O38" s="51">
        <v>226.95137097544665</v>
      </c>
      <c r="P38" s="51">
        <v>240.4700487245629</v>
      </c>
      <c r="Q38" s="51">
        <v>256.97881436896921</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95.852475125905912</v>
      </c>
      <c r="D39" s="51">
        <v>112.23117553126148</v>
      </c>
      <c r="E39" s="51">
        <v>145.50915120992505</v>
      </c>
      <c r="F39" s="51">
        <v>177.35032551283624</v>
      </c>
      <c r="G39" s="51">
        <v>218.08672153298119</v>
      </c>
      <c r="H39" s="51">
        <v>255.43569586045939</v>
      </c>
      <c r="I39" s="51">
        <v>295.74597715268396</v>
      </c>
      <c r="J39" s="51">
        <v>336.54944110060188</v>
      </c>
      <c r="K39" s="51">
        <v>368.78860090897922</v>
      </c>
      <c r="L39" s="51">
        <v>397.47807394668962</v>
      </c>
      <c r="M39" s="51">
        <v>422.10969168406825</v>
      </c>
      <c r="N39" s="51">
        <v>444.37022478810957</v>
      </c>
      <c r="O39" s="51">
        <v>468.36961061294681</v>
      </c>
      <c r="P39" s="51">
        <v>490.49858739712568</v>
      </c>
      <c r="Q39" s="51">
        <v>522.82545141874459</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1216.4218837434657</v>
      </c>
      <c r="D40" s="53">
        <v>1309.4462323765847</v>
      </c>
      <c r="E40" s="53">
        <v>1299.4931007656717</v>
      </c>
      <c r="F40" s="53">
        <v>1299.8782704827415</v>
      </c>
      <c r="G40" s="53">
        <v>1380.7885463156313</v>
      </c>
      <c r="H40" s="53">
        <v>1392.7004326522813</v>
      </c>
      <c r="I40" s="53">
        <v>1664.5346654110197</v>
      </c>
      <c r="J40" s="53">
        <v>1650.3929492691316</v>
      </c>
      <c r="K40" s="53">
        <v>1590.5809005172719</v>
      </c>
      <c r="L40" s="53">
        <v>1528.1984331709182</v>
      </c>
      <c r="M40" s="53">
        <v>1338.5375124541074</v>
      </c>
      <c r="N40" s="53">
        <v>1430.779893270005</v>
      </c>
      <c r="O40" s="53">
        <v>1450.0023611622923</v>
      </c>
      <c r="P40" s="53">
        <v>1515.9834445672795</v>
      </c>
      <c r="Q40" s="53">
        <v>1564.8717994649855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4752.2368259427594</v>
      </c>
      <c r="D42" s="53">
        <v>4529.5451145777888</v>
      </c>
      <c r="E42" s="53">
        <v>4555.5454557862122</v>
      </c>
      <c r="F42" s="53">
        <v>4421.0639015136003</v>
      </c>
      <c r="G42" s="53">
        <v>4450.4551174439393</v>
      </c>
      <c r="H42" s="53">
        <v>4352.5002797909074</v>
      </c>
      <c r="I42" s="53">
        <v>5027.4744762450691</v>
      </c>
      <c r="J42" s="53">
        <v>4902.0422184006884</v>
      </c>
      <c r="K42" s="53">
        <v>4860.7047564454269</v>
      </c>
      <c r="L42" s="53">
        <v>4697.6830753797649</v>
      </c>
      <c r="M42" s="53">
        <v>4322.6564911490532</v>
      </c>
      <c r="N42" s="53">
        <v>4153.6123763119458</v>
      </c>
      <c r="O42" s="53">
        <v>4234.6412261665919</v>
      </c>
      <c r="P42" s="53">
        <v>4461.8729066863207</v>
      </c>
      <c r="Q42" s="53">
        <v>4536.0567330658259</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0.25596827942221695</v>
      </c>
      <c r="D44" s="56">
        <v>0.2890900077719265</v>
      </c>
      <c r="E44" s="56">
        <v>0.28525521551214561</v>
      </c>
      <c r="F44" s="56">
        <v>0.29401933549020037</v>
      </c>
      <c r="G44" s="56">
        <v>0.310257829789927</v>
      </c>
      <c r="H44" s="56">
        <v>0.31997710353258979</v>
      </c>
      <c r="I44" s="56">
        <v>0.33108764117570039</v>
      </c>
      <c r="J44" s="56">
        <v>0.3366745686265385</v>
      </c>
      <c r="K44" s="56">
        <v>0.32723256815961066</v>
      </c>
      <c r="L44" s="56">
        <v>0.32530896798468623</v>
      </c>
      <c r="M44" s="56">
        <v>0.30965622995832731</v>
      </c>
      <c r="N44" s="56">
        <v>0.34446639783474831</v>
      </c>
      <c r="O44" s="56">
        <v>0.34241445348486033</v>
      </c>
      <c r="P44" s="56">
        <v>0.33976392341778922</v>
      </c>
      <c r="Q44" s="56">
        <v>0.3449850589517035</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10192.781542045792</v>
      </c>
      <c r="D47" s="61">
        <v>10439.503887034534</v>
      </c>
      <c r="E47" s="61">
        <v>10531.811310862176</v>
      </c>
      <c r="F47" s="61">
        <v>10685.107963331928</v>
      </c>
      <c r="G47" s="61">
        <v>10907.967833837101</v>
      </c>
      <c r="H47" s="61">
        <v>10980.236371357041</v>
      </c>
      <c r="I47" s="61">
        <v>10997.501429944019</v>
      </c>
      <c r="J47" s="61">
        <v>11169.157448065749</v>
      </c>
      <c r="K47" s="61">
        <v>11528.145457507237</v>
      </c>
      <c r="L47" s="61">
        <v>11759.324426113591</v>
      </c>
      <c r="M47" s="61">
        <v>11844.566013253756</v>
      </c>
      <c r="N47" s="61">
        <v>11758.347153523284</v>
      </c>
      <c r="O47" s="61">
        <v>11922.946631289771</v>
      </c>
      <c r="P47" s="61">
        <v>11963.462076667332</v>
      </c>
      <c r="Q47" s="61">
        <v>12402.560064229274</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1216.4218837434657</v>
      </c>
      <c r="D48" s="61">
        <v>1309.4462323765847</v>
      </c>
      <c r="E48" s="61">
        <v>1299.4931007656717</v>
      </c>
      <c r="F48" s="61">
        <v>1299.8782704827415</v>
      </c>
      <c r="G48" s="61">
        <v>1380.7885463156313</v>
      </c>
      <c r="H48" s="61">
        <v>1392.7004326522813</v>
      </c>
      <c r="I48" s="61">
        <v>1664.5346654110197</v>
      </c>
      <c r="J48" s="61">
        <v>1650.3929492691316</v>
      </c>
      <c r="K48" s="61">
        <v>1590.5809005172719</v>
      </c>
      <c r="L48" s="61">
        <v>1528.1984331709182</v>
      </c>
      <c r="M48" s="61">
        <v>1338.5375124541074</v>
      </c>
      <c r="N48" s="61">
        <v>1430.779893270005</v>
      </c>
      <c r="O48" s="61">
        <v>1450.0023611622923</v>
      </c>
      <c r="P48" s="61">
        <v>1515.9834445672795</v>
      </c>
      <c r="Q48" s="61">
        <v>1564.8717994649855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49.786634913418425</v>
      </c>
      <c r="D49" s="61">
        <v>50.629048363730078</v>
      </c>
      <c r="E49" s="61">
        <v>59.776850546469781</v>
      </c>
      <c r="F49" s="61">
        <v>83.611394019721033</v>
      </c>
      <c r="G49" s="61">
        <v>139.95066399159262</v>
      </c>
      <c r="H49" s="61">
        <v>151.10185950310176</v>
      </c>
      <c r="I49" s="61">
        <v>164.32597687971719</v>
      </c>
      <c r="J49" s="61">
        <v>46.861564918314699</v>
      </c>
      <c r="K49" s="61">
        <v>52.542906843674999</v>
      </c>
      <c r="L49" s="61">
        <v>54.342218400687877</v>
      </c>
      <c r="M49" s="61">
        <v>179.85710090197765</v>
      </c>
      <c r="N49" s="61">
        <v>207.55219140742045</v>
      </c>
      <c r="O49" s="61">
        <v>407.02027045571793</v>
      </c>
      <c r="P49" s="61">
        <v>578.75429500200619</v>
      </c>
      <c r="Q49" s="61">
        <v>456.70899847014425</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11458.990060702676</v>
      </c>
      <c r="D50" s="61">
        <v>11799.579167774848</v>
      </c>
      <c r="E50" s="61">
        <v>11891.081262174319</v>
      </c>
      <c r="F50" s="61">
        <v>12068.59762783439</v>
      </c>
      <c r="G50" s="61">
        <v>12428.707044144325</v>
      </c>
      <c r="H50" s="61">
        <v>12524.038663512425</v>
      </c>
      <c r="I50" s="61">
        <v>12826.362072234757</v>
      </c>
      <c r="J50" s="61">
        <v>12866.411962253194</v>
      </c>
      <c r="K50" s="61">
        <v>13171.269264868184</v>
      </c>
      <c r="L50" s="61">
        <v>13341.865077685197</v>
      </c>
      <c r="M50" s="61">
        <v>13362.960626609842</v>
      </c>
      <c r="N50" s="61">
        <v>13396.679238200708</v>
      </c>
      <c r="O50" s="61">
        <v>13779.969262907782</v>
      </c>
      <c r="P50" s="61">
        <v>14058.199816236618</v>
      </c>
      <c r="Q50" s="61">
        <v>14424.140862164404</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11458.990060702676</v>
      </c>
      <c r="D51" s="61">
        <v>11799.579167774848</v>
      </c>
      <c r="E51" s="61">
        <v>11891.081262174319</v>
      </c>
      <c r="F51" s="61">
        <v>12068.59762783439</v>
      </c>
      <c r="G51" s="61">
        <v>12428.707044144325</v>
      </c>
      <c r="H51" s="61">
        <v>12524.038663512425</v>
      </c>
      <c r="I51" s="61">
        <v>12826.362072234757</v>
      </c>
      <c r="J51" s="61">
        <v>12866.411962253194</v>
      </c>
      <c r="K51" s="61">
        <v>13171.269264868184</v>
      </c>
      <c r="L51" s="61">
        <v>13341.865077685197</v>
      </c>
      <c r="M51" s="61">
        <v>13362.960626609842</v>
      </c>
      <c r="N51" s="61">
        <v>13396.679238200708</v>
      </c>
      <c r="O51" s="61">
        <v>13779.969262907782</v>
      </c>
      <c r="P51" s="61">
        <v>13980.686498618963</v>
      </c>
      <c r="Q51" s="61">
        <v>14424.140862164404</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30.224</v>
      </c>
      <c r="L55" s="51">
        <v>144.80000000000001</v>
      </c>
      <c r="M55" s="51">
        <v>221.66809974204645</v>
      </c>
      <c r="N55" s="51">
        <v>347.549441</v>
      </c>
      <c r="O55" s="51">
        <v>430.56749785038693</v>
      </c>
      <c r="P55" s="51">
        <v>461.05</v>
      </c>
      <c r="Q55" s="51">
        <v>431.5993121238177</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11458.990060702676</v>
      </c>
      <c r="D58" s="53">
        <v>11799.579167774848</v>
      </c>
      <c r="E58" s="53">
        <v>11891.081262174319</v>
      </c>
      <c r="F58" s="53">
        <v>12068.59762783439</v>
      </c>
      <c r="G58" s="53">
        <v>12428.707044144325</v>
      </c>
      <c r="H58" s="53">
        <v>12524.038663512425</v>
      </c>
      <c r="I58" s="53">
        <v>12826.362072234757</v>
      </c>
      <c r="J58" s="53">
        <v>12866.411962253194</v>
      </c>
      <c r="K58" s="53">
        <v>13201.493264868184</v>
      </c>
      <c r="L58" s="53">
        <v>13486.665077685197</v>
      </c>
      <c r="M58" s="53">
        <v>13584.628726351888</v>
      </c>
      <c r="N58" s="53">
        <v>13744.228679200707</v>
      </c>
      <c r="O58" s="53">
        <v>14210.536760758168</v>
      </c>
      <c r="P58" s="53">
        <v>14441.736498618962</v>
      </c>
      <c r="Q58" s="53">
        <v>14855.740174288221</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19510.934365147608</v>
      </c>
      <c r="D61" s="51">
        <v>19519.432502149612</v>
      </c>
      <c r="E61" s="51">
        <v>19487.040947740519</v>
      </c>
      <c r="F61" s="51">
        <v>19790.929034107194</v>
      </c>
      <c r="G61" s="51">
        <v>19811.207948791442</v>
      </c>
      <c r="H61" s="51">
        <v>18973.432311072895</v>
      </c>
      <c r="I61" s="51">
        <v>20555.140173879812</v>
      </c>
      <c r="J61" s="51">
        <v>19549.060179612115</v>
      </c>
      <c r="K61" s="51">
        <v>19770.940708894621</v>
      </c>
      <c r="L61" s="51">
        <v>19808.440407948794</v>
      </c>
      <c r="M61" s="51">
        <v>19211.691349001623</v>
      </c>
      <c r="N61" s="51">
        <v>19419.273679182188</v>
      </c>
      <c r="O61" s="51">
        <v>19785.188210566543</v>
      </c>
      <c r="P61" s="51">
        <v>19666.243909429635</v>
      </c>
      <c r="Q61" s="51">
        <v>19896.79725088373</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19606.786840273515</v>
      </c>
      <c r="D64" s="51">
        <v>19631.663677680874</v>
      </c>
      <c r="E64" s="51">
        <v>19632.550098950443</v>
      </c>
      <c r="F64" s="51">
        <v>19968.279359620032</v>
      </c>
      <c r="G64" s="51">
        <v>20029.294670324423</v>
      </c>
      <c r="H64" s="51">
        <v>19228.868006933353</v>
      </c>
      <c r="I64" s="51">
        <v>20850.886151032497</v>
      </c>
      <c r="J64" s="51">
        <v>19885.609620712716</v>
      </c>
      <c r="K64" s="51">
        <v>20139.729309803599</v>
      </c>
      <c r="L64" s="51">
        <v>20205.918481895482</v>
      </c>
      <c r="M64" s="51">
        <v>19633.801040685692</v>
      </c>
      <c r="N64" s="51">
        <v>19863.643903970296</v>
      </c>
      <c r="O64" s="51">
        <v>20253.557821179489</v>
      </c>
      <c r="P64" s="51">
        <v>20156.742496826762</v>
      </c>
      <c r="Q64" s="51">
        <v>20419.622702302473</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19606.786840273515</v>
      </c>
      <c r="D65" s="51">
        <v>19631.663677680874</v>
      </c>
      <c r="E65" s="51">
        <v>19632.550098950443</v>
      </c>
      <c r="F65" s="51">
        <v>19968.279359620032</v>
      </c>
      <c r="G65" s="51">
        <v>20029.294670324423</v>
      </c>
      <c r="H65" s="51">
        <v>19228.868006933353</v>
      </c>
      <c r="I65" s="51">
        <v>20850.886151032497</v>
      </c>
      <c r="J65" s="51">
        <v>19885.609620712716</v>
      </c>
      <c r="K65" s="51">
        <v>20139.729309803599</v>
      </c>
      <c r="L65" s="51">
        <v>20205.918481895482</v>
      </c>
      <c r="M65" s="51">
        <v>19633.801040685692</v>
      </c>
      <c r="N65" s="51">
        <v>19863.643903970296</v>
      </c>
      <c r="O65" s="51">
        <v>20253.557821179489</v>
      </c>
      <c r="P65" s="51">
        <v>20156.742496826762</v>
      </c>
      <c r="Q65" s="51">
        <v>20419.622702302473</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0.58443997754722476</v>
      </c>
      <c r="D67" s="56">
        <v>0.60104835542744761</v>
      </c>
      <c r="E67" s="56">
        <v>0.60568195177100381</v>
      </c>
      <c r="F67" s="56">
        <v>0.60438846084252895</v>
      </c>
      <c r="G67" s="56">
        <v>0.62052644632358445</v>
      </c>
      <c r="H67" s="56">
        <v>0.6513144018148459</v>
      </c>
      <c r="I67" s="56">
        <v>0.61514709635492493</v>
      </c>
      <c r="J67" s="56">
        <v>0.64702124841330622</v>
      </c>
      <c r="K67" s="56">
        <v>0.65549506956093861</v>
      </c>
      <c r="L67" s="56">
        <v>0.66746112480703412</v>
      </c>
      <c r="M67" s="56">
        <v>0.69190009098092897</v>
      </c>
      <c r="N67" s="56">
        <v>0.69192886993174219</v>
      </c>
      <c r="O67" s="56">
        <v>0.70163162868589779</v>
      </c>
      <c r="P67" s="56">
        <v>0.71647174640904887</v>
      </c>
      <c r="Q67" s="56">
        <v>0.7275227554823096</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81</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72"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71">
        <v>0.58199999999999996</v>
      </c>
      <c r="J71" s="182">
        <v>0.60060000000000002</v>
      </c>
      <c r="K71" s="182"/>
      <c r="L71" s="182">
        <v>0.6099</v>
      </c>
      <c r="M71" s="182"/>
      <c r="N71" s="182">
        <v>0.62385000000000002</v>
      </c>
      <c r="O71" s="182"/>
      <c r="P71" s="182">
        <v>0.64244999999999997</v>
      </c>
      <c r="Q71" s="182"/>
      <c r="R71" s="78"/>
      <c r="S71" s="79">
        <v>0.67500000000000004</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155</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0</v>
      </c>
      <c r="D7" s="51">
        <v>156.47674096537045</v>
      </c>
      <c r="E7" s="51">
        <v>156.0953924572392</v>
      </c>
      <c r="F7" s="51">
        <v>153.04279144122606</v>
      </c>
      <c r="G7" s="51">
        <v>151.45192731257322</v>
      </c>
      <c r="H7" s="51">
        <v>152.91064759206026</v>
      </c>
      <c r="I7" s="51">
        <v>158.26160060298892</v>
      </c>
      <c r="J7" s="51">
        <v>150.8127724623096</v>
      </c>
      <c r="K7" s="51">
        <v>149.14427028313426</v>
      </c>
      <c r="L7" s="51">
        <v>151.88449054800901</v>
      </c>
      <c r="M7" s="51">
        <v>151.89769191158857</v>
      </c>
      <c r="N7" s="51">
        <v>150.41676888422523</v>
      </c>
      <c r="O7" s="51">
        <v>150.95471086116109</v>
      </c>
      <c r="P7" s="51">
        <v>146.90446860090296</v>
      </c>
      <c r="Q7" s="51">
        <v>149.16620820220757</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v>
      </c>
      <c r="D8" s="51">
        <v>0</v>
      </c>
      <c r="E8" s="51">
        <v>0</v>
      </c>
      <c r="F8" s="51">
        <v>0</v>
      </c>
      <c r="G8" s="51">
        <v>0</v>
      </c>
      <c r="H8" s="51">
        <v>0</v>
      </c>
      <c r="I8" s="51">
        <v>0</v>
      </c>
      <c r="J8" s="51">
        <v>0</v>
      </c>
      <c r="K8" s="51">
        <v>0</v>
      </c>
      <c r="L8" s="51">
        <v>0</v>
      </c>
      <c r="M8" s="51">
        <v>0</v>
      </c>
      <c r="N8" s="51">
        <v>0</v>
      </c>
      <c r="O8" s="51">
        <v>0</v>
      </c>
      <c r="P8" s="51">
        <v>8.3404987102321577</v>
      </c>
      <c r="Q8" s="51">
        <v>13.757523645743765</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0</v>
      </c>
      <c r="K9" s="51">
        <v>0</v>
      </c>
      <c r="L9" s="51">
        <v>0</v>
      </c>
      <c r="M9" s="51">
        <v>0</v>
      </c>
      <c r="N9" s="51">
        <v>0</v>
      </c>
      <c r="O9" s="51">
        <v>0</v>
      </c>
      <c r="P9" s="51">
        <v>0</v>
      </c>
      <c r="Q9" s="51">
        <v>0</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v>
      </c>
      <c r="D11" s="51">
        <v>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0</v>
      </c>
      <c r="D12" s="53">
        <v>156.47674096537045</v>
      </c>
      <c r="E12" s="53">
        <v>156.0953924572392</v>
      </c>
      <c r="F12" s="53">
        <v>153.04279144122606</v>
      </c>
      <c r="G12" s="53">
        <v>151.45192731257322</v>
      </c>
      <c r="H12" s="53">
        <v>152.91064759206026</v>
      </c>
      <c r="I12" s="53">
        <v>158.26160060298892</v>
      </c>
      <c r="J12" s="53">
        <v>150.8127724623096</v>
      </c>
      <c r="K12" s="53">
        <v>149.14427028313426</v>
      </c>
      <c r="L12" s="53">
        <v>151.88449054800901</v>
      </c>
      <c r="M12" s="53">
        <v>151.89769191158857</v>
      </c>
      <c r="N12" s="53">
        <v>150.41676888422523</v>
      </c>
      <c r="O12" s="53">
        <v>150.95471086116109</v>
      </c>
      <c r="P12" s="53">
        <v>155.24496731113513</v>
      </c>
      <c r="Q12" s="53">
        <v>162.92373184795133</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0</v>
      </c>
      <c r="D15" s="53">
        <v>400.17196904557181</v>
      </c>
      <c r="E15" s="53">
        <v>414.27343078245912</v>
      </c>
      <c r="F15" s="53">
        <v>406.79277730008602</v>
      </c>
      <c r="G15" s="53">
        <v>395.87274290627687</v>
      </c>
      <c r="H15" s="53">
        <v>328.0309544282029</v>
      </c>
      <c r="I15" s="53">
        <v>346.00171969045567</v>
      </c>
      <c r="J15" s="53">
        <v>362.68271711092007</v>
      </c>
      <c r="K15" s="53">
        <v>348.75322441960446</v>
      </c>
      <c r="L15" s="53">
        <v>309.54428202923475</v>
      </c>
      <c r="M15" s="53">
        <v>295.27085124677558</v>
      </c>
      <c r="N15" s="53">
        <v>303.18142734307821</v>
      </c>
      <c r="O15" s="53">
        <v>296.21668099742044</v>
      </c>
      <c r="P15" s="53">
        <v>309.80223559759247</v>
      </c>
      <c r="Q15" s="53">
        <v>310.80825451418741</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t="s">
        <v>19</v>
      </c>
      <c r="D16" s="56">
        <v>0.39102374246395755</v>
      </c>
      <c r="E16" s="56">
        <v>0.37679315364833793</v>
      </c>
      <c r="F16" s="56">
        <v>0.37621806477731112</v>
      </c>
      <c r="G16" s="56">
        <v>0.38257730552676511</v>
      </c>
      <c r="H16" s="56">
        <v>0.46614700694512734</v>
      </c>
      <c r="I16" s="56">
        <v>0.45740119657374784</v>
      </c>
      <c r="J16" s="56">
        <v>0.41582563862889055</v>
      </c>
      <c r="K16" s="56">
        <v>0.42764986770040719</v>
      </c>
      <c r="L16" s="56">
        <v>0.49067128474259575</v>
      </c>
      <c r="M16" s="56">
        <v>0.51443510685258442</v>
      </c>
      <c r="N16" s="56">
        <v>0.49612791325114569</v>
      </c>
      <c r="O16" s="56">
        <v>0.50960908194928989</v>
      </c>
      <c r="P16" s="56">
        <v>0.50110990003566513</v>
      </c>
      <c r="Q16" s="56">
        <v>0.52419370940649967</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0</v>
      </c>
      <c r="D20" s="51">
        <v>0.28300085984522788</v>
      </c>
      <c r="E20" s="51">
        <v>0.28300085984522788</v>
      </c>
      <c r="F20" s="51">
        <v>0.80692775744926748</v>
      </c>
      <c r="G20" s="51">
        <v>0.71276434911981379</v>
      </c>
      <c r="H20" s="51">
        <v>0.58228075373960453</v>
      </c>
      <c r="I20" s="51">
        <v>0.72370599497754362</v>
      </c>
      <c r="J20" s="51">
        <v>0.52105856322327226</v>
      </c>
      <c r="K20" s="51">
        <v>0.58994135413639004</v>
      </c>
      <c r="L20" s="51">
        <v>0.7150913819929331</v>
      </c>
      <c r="M20" s="51">
        <v>0.66188285628609889</v>
      </c>
      <c r="N20" s="51">
        <v>0.84380272526671662</v>
      </c>
      <c r="O20" s="51">
        <v>0.92890260050767615</v>
      </c>
      <c r="P20" s="51">
        <v>0.86598423379176737</v>
      </c>
      <c r="Q20" s="51">
        <v>0.84131507940037542</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0</v>
      </c>
      <c r="I22" s="57">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0</v>
      </c>
      <c r="D29" s="53">
        <v>0.70750214961306968</v>
      </c>
      <c r="E29" s="53">
        <v>0.70750214961306968</v>
      </c>
      <c r="F29" s="53">
        <v>2.0173193936231688</v>
      </c>
      <c r="G29" s="53">
        <v>1.7819108727995345</v>
      </c>
      <c r="H29" s="53">
        <v>1.4557018843490113</v>
      </c>
      <c r="I29" s="63">
        <v>1.8092649874438591</v>
      </c>
      <c r="J29" s="53">
        <v>1.3026464080581808</v>
      </c>
      <c r="K29" s="53">
        <v>1.4748533853409751</v>
      </c>
      <c r="L29" s="53">
        <v>1.7877284549823327</v>
      </c>
      <c r="M29" s="53">
        <v>1.6547071407152472</v>
      </c>
      <c r="N29" s="53">
        <v>2.1095068131667913</v>
      </c>
      <c r="O29" s="53">
        <v>2.3222565012691905</v>
      </c>
      <c r="P29" s="53">
        <v>2.1649605844794184</v>
      </c>
      <c r="Q29" s="53">
        <v>2.1032876985009388</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0</v>
      </c>
      <c r="D32" s="53">
        <v>157.48478599407662</v>
      </c>
      <c r="E32" s="53">
        <v>155.43071128308014</v>
      </c>
      <c r="F32" s="53">
        <v>202.51926714969261</v>
      </c>
      <c r="G32" s="53">
        <v>202.20605299162662</v>
      </c>
      <c r="H32" s="53">
        <v>208.85565099590033</v>
      </c>
      <c r="I32" s="53">
        <v>229.95247405886548</v>
      </c>
      <c r="J32" s="53">
        <v>212.44204451818928</v>
      </c>
      <c r="K32" s="53">
        <v>200.39288948415194</v>
      </c>
      <c r="L32" s="53">
        <v>163.01015498643164</v>
      </c>
      <c r="M32" s="53">
        <v>154.54207430831377</v>
      </c>
      <c r="N32" s="53">
        <v>177.58174497831754</v>
      </c>
      <c r="O32" s="53">
        <v>210.66057468990837</v>
      </c>
      <c r="P32" s="53">
        <v>227.45212433960521</v>
      </c>
      <c r="Q32" s="53">
        <v>244.47206146977408</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t="s">
        <v>19</v>
      </c>
      <c r="D34" s="56">
        <v>4.4925111028799982E-3</v>
      </c>
      <c r="E34" s="56">
        <v>4.5518813095085341E-3</v>
      </c>
      <c r="F34" s="56">
        <v>9.9611233144156226E-3</v>
      </c>
      <c r="G34" s="56">
        <v>8.8123517888622441E-3</v>
      </c>
      <c r="H34" s="56">
        <v>6.9698946492838037E-3</v>
      </c>
      <c r="I34" s="66">
        <v>7.8679953101122354E-3</v>
      </c>
      <c r="J34" s="56">
        <v>6.1317730725692025E-3</v>
      </c>
      <c r="K34" s="56">
        <v>7.3598089689585209E-3</v>
      </c>
      <c r="L34" s="56">
        <v>1.0966975984601305E-2</v>
      </c>
      <c r="M34" s="56">
        <v>1.0707162745946333E-2</v>
      </c>
      <c r="N34" s="56">
        <v>1.187907469556828E-2</v>
      </c>
      <c r="O34" s="56">
        <v>1.1023688246780603E-2</v>
      </c>
      <c r="P34" s="56">
        <v>9.5183133187490034E-3</v>
      </c>
      <c r="Q34" s="56">
        <v>8.6033867667982336E-3</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0</v>
      </c>
      <c r="D37" s="51">
        <v>143.1881150281838</v>
      </c>
      <c r="E37" s="51">
        <v>146.31699627400403</v>
      </c>
      <c r="F37" s="51">
        <v>152.5269895863189</v>
      </c>
      <c r="G37" s="51">
        <v>152.45533581733065</v>
      </c>
      <c r="H37" s="51">
        <v>159.5012897678418</v>
      </c>
      <c r="I37" s="57">
        <v>161.00601891659502</v>
      </c>
      <c r="J37" s="51">
        <v>173.75561287857076</v>
      </c>
      <c r="K37" s="51">
        <v>175.97687971720646</v>
      </c>
      <c r="L37" s="51">
        <v>167.61727333524411</v>
      </c>
      <c r="M37" s="51">
        <v>164.20177701347092</v>
      </c>
      <c r="N37" s="51">
        <v>169.55192509792681</v>
      </c>
      <c r="O37" s="51">
        <v>166.82908187637335</v>
      </c>
      <c r="P37" s="51">
        <v>163.86739275819241</v>
      </c>
      <c r="Q37" s="51">
        <v>150.68309926435464</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0</v>
      </c>
      <c r="I38" s="57">
        <v>0</v>
      </c>
      <c r="J38" s="51">
        <v>0</v>
      </c>
      <c r="K38" s="51">
        <v>0</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0</v>
      </c>
      <c r="D40" s="53">
        <v>143.1881150281838</v>
      </c>
      <c r="E40" s="53">
        <v>146.31699627400403</v>
      </c>
      <c r="F40" s="53">
        <v>152.5269895863189</v>
      </c>
      <c r="G40" s="53">
        <v>152.45533581733065</v>
      </c>
      <c r="H40" s="53">
        <v>159.5012897678418</v>
      </c>
      <c r="I40" s="53">
        <v>161.00601891659502</v>
      </c>
      <c r="J40" s="53">
        <v>173.75561287857076</v>
      </c>
      <c r="K40" s="53">
        <v>175.97687971720646</v>
      </c>
      <c r="L40" s="53">
        <v>167.61727333524411</v>
      </c>
      <c r="M40" s="53">
        <v>164.20177701347092</v>
      </c>
      <c r="N40" s="53">
        <v>169.55192509792681</v>
      </c>
      <c r="O40" s="53">
        <v>166.82908187637335</v>
      </c>
      <c r="P40" s="53">
        <v>163.86739275819241</v>
      </c>
      <c r="Q40" s="53">
        <v>150.68309926435464</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0</v>
      </c>
      <c r="D42" s="53">
        <v>265.67712811693895</v>
      </c>
      <c r="E42" s="53">
        <v>280.92098977739568</v>
      </c>
      <c r="F42" s="53">
        <v>304.30042036877808</v>
      </c>
      <c r="G42" s="53">
        <v>325.68434126301713</v>
      </c>
      <c r="H42" s="53">
        <v>255.0629120091717</v>
      </c>
      <c r="I42" s="53">
        <v>210.08455144740614</v>
      </c>
      <c r="J42" s="53">
        <v>213.35888984427248</v>
      </c>
      <c r="K42" s="53">
        <v>220.37642113308493</v>
      </c>
      <c r="L42" s="53">
        <v>244.23043852106622</v>
      </c>
      <c r="M42" s="53">
        <v>242.67149135377855</v>
      </c>
      <c r="N42" s="53">
        <v>247.14531384350818</v>
      </c>
      <c r="O42" s="53">
        <v>241.01246775580393</v>
      </c>
      <c r="P42" s="53">
        <v>249.19425336772713</v>
      </c>
      <c r="Q42" s="53">
        <v>233.70519250979268</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t="s">
        <v>19</v>
      </c>
      <c r="D44" s="56">
        <v>0.53895537053968356</v>
      </c>
      <c r="E44" s="56">
        <v>0.52084750374098754</v>
      </c>
      <c r="F44" s="56">
        <v>0.50123818232480011</v>
      </c>
      <c r="G44" s="56">
        <v>0.46810766285570454</v>
      </c>
      <c r="H44" s="56">
        <v>0.6253409737677047</v>
      </c>
      <c r="I44" s="56">
        <v>0.76638676098419478</v>
      </c>
      <c r="J44" s="56">
        <v>0.81438187555902841</v>
      </c>
      <c r="K44" s="56">
        <v>0.79852862122184265</v>
      </c>
      <c r="L44" s="56">
        <v>0.68630787526013548</v>
      </c>
      <c r="M44" s="56">
        <v>0.67664222153763176</v>
      </c>
      <c r="N44" s="56">
        <v>0.68604143231008896</v>
      </c>
      <c r="O44" s="56">
        <v>0.69220104432691065</v>
      </c>
      <c r="P44" s="56">
        <v>0.65758897142936557</v>
      </c>
      <c r="Q44" s="56">
        <v>0.64475717311262026</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0</v>
      </c>
      <c r="D47" s="61">
        <v>156.19374010552522</v>
      </c>
      <c r="E47" s="61">
        <v>155.81239159739397</v>
      </c>
      <c r="F47" s="61">
        <v>152.23586368377678</v>
      </c>
      <c r="G47" s="61">
        <v>150.7391629634534</v>
      </c>
      <c r="H47" s="61">
        <v>152.32836683832065</v>
      </c>
      <c r="I47" s="61">
        <v>157.53789460801138</v>
      </c>
      <c r="J47" s="61">
        <v>150.29171389908632</v>
      </c>
      <c r="K47" s="61">
        <v>148.55432892899788</v>
      </c>
      <c r="L47" s="61">
        <v>151.16939916601609</v>
      </c>
      <c r="M47" s="61">
        <v>151.23580905530247</v>
      </c>
      <c r="N47" s="61">
        <v>149.57296615895851</v>
      </c>
      <c r="O47" s="61">
        <v>150.02580826065341</v>
      </c>
      <c r="P47" s="61">
        <v>154.37898307734332</v>
      </c>
      <c r="Q47" s="61">
        <v>162.08241676855096</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0</v>
      </c>
      <c r="D48" s="61">
        <v>143.1881150281838</v>
      </c>
      <c r="E48" s="61">
        <v>146.31699627400403</v>
      </c>
      <c r="F48" s="61">
        <v>152.5269895863189</v>
      </c>
      <c r="G48" s="61">
        <v>152.45533581733065</v>
      </c>
      <c r="H48" s="61">
        <v>159.5012897678418</v>
      </c>
      <c r="I48" s="61">
        <v>161.00601891659502</v>
      </c>
      <c r="J48" s="61">
        <v>173.75561287857076</v>
      </c>
      <c r="K48" s="61">
        <v>175.97687971720646</v>
      </c>
      <c r="L48" s="61">
        <v>167.61727333524411</v>
      </c>
      <c r="M48" s="61">
        <v>164.20177701347092</v>
      </c>
      <c r="N48" s="61">
        <v>169.55192509792681</v>
      </c>
      <c r="O48" s="61">
        <v>166.82908187637335</v>
      </c>
      <c r="P48" s="61">
        <v>163.86739275819241</v>
      </c>
      <c r="Q48" s="61">
        <v>150.68309926435464</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0</v>
      </c>
      <c r="D49" s="61">
        <v>0.28300085984522788</v>
      </c>
      <c r="E49" s="61">
        <v>0.28300085984522788</v>
      </c>
      <c r="F49" s="61">
        <v>0.80692775744926748</v>
      </c>
      <c r="G49" s="61">
        <v>0.71276434911981379</v>
      </c>
      <c r="H49" s="61">
        <v>0.58228075373960453</v>
      </c>
      <c r="I49" s="61">
        <v>0.72370599497754362</v>
      </c>
      <c r="J49" s="61">
        <v>0.52105856322327226</v>
      </c>
      <c r="K49" s="61">
        <v>0.58994135413639004</v>
      </c>
      <c r="L49" s="61">
        <v>0.7150913819929331</v>
      </c>
      <c r="M49" s="61">
        <v>0.66188285628609889</v>
      </c>
      <c r="N49" s="61">
        <v>0.84380272526671662</v>
      </c>
      <c r="O49" s="61">
        <v>0.92890260050767615</v>
      </c>
      <c r="P49" s="61">
        <v>0.86598423379176737</v>
      </c>
      <c r="Q49" s="61">
        <v>0.84131507940037542</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0</v>
      </c>
      <c r="D50" s="61">
        <v>299.66485599355423</v>
      </c>
      <c r="E50" s="61">
        <v>302.4123887312432</v>
      </c>
      <c r="F50" s="61">
        <v>305.56978102754493</v>
      </c>
      <c r="G50" s="61">
        <v>303.90726312990387</v>
      </c>
      <c r="H50" s="61">
        <v>312.41193735990203</v>
      </c>
      <c r="I50" s="61">
        <v>319.26761951958395</v>
      </c>
      <c r="J50" s="61">
        <v>324.56838534088035</v>
      </c>
      <c r="K50" s="61">
        <v>325.12115000034072</v>
      </c>
      <c r="L50" s="61">
        <v>319.50176388325315</v>
      </c>
      <c r="M50" s="61">
        <v>316.09946892505951</v>
      </c>
      <c r="N50" s="61">
        <v>319.96869398215205</v>
      </c>
      <c r="O50" s="61">
        <v>317.78379273753444</v>
      </c>
      <c r="P50" s="61">
        <v>319.11236006932751</v>
      </c>
      <c r="Q50" s="61">
        <v>313.60683111230594</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0</v>
      </c>
      <c r="D51" s="61">
        <v>299.66485599355423</v>
      </c>
      <c r="E51" s="61">
        <v>302.4123887312432</v>
      </c>
      <c r="F51" s="61">
        <v>305.56978102754493</v>
      </c>
      <c r="G51" s="61">
        <v>303.90726312990387</v>
      </c>
      <c r="H51" s="61">
        <v>312.41193735990203</v>
      </c>
      <c r="I51" s="61">
        <v>319.26761951958395</v>
      </c>
      <c r="J51" s="61">
        <v>324.56838534088035</v>
      </c>
      <c r="K51" s="61">
        <v>325.12115000034072</v>
      </c>
      <c r="L51" s="61">
        <v>319.50176388325315</v>
      </c>
      <c r="M51" s="61">
        <v>316.09946892505951</v>
      </c>
      <c r="N51" s="61">
        <v>319.96869398215205</v>
      </c>
      <c r="O51" s="61">
        <v>317.78379273753444</v>
      </c>
      <c r="P51" s="61">
        <v>319.11236006932751</v>
      </c>
      <c r="Q51" s="61">
        <v>313.60683111230594</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0</v>
      </c>
      <c r="D58" s="53">
        <v>299.66485599355423</v>
      </c>
      <c r="E58" s="53">
        <v>302.4123887312432</v>
      </c>
      <c r="F58" s="53">
        <v>305.56978102754493</v>
      </c>
      <c r="G58" s="53">
        <v>303.90726312990387</v>
      </c>
      <c r="H58" s="53">
        <v>312.41193735990203</v>
      </c>
      <c r="I58" s="53">
        <v>319.26761951958395</v>
      </c>
      <c r="J58" s="53">
        <v>324.56838534088035</v>
      </c>
      <c r="K58" s="53">
        <v>325.12115000034072</v>
      </c>
      <c r="L58" s="53">
        <v>319.50176388325315</v>
      </c>
      <c r="M58" s="53">
        <v>316.09946892505951</v>
      </c>
      <c r="N58" s="53">
        <v>319.96869398215205</v>
      </c>
      <c r="O58" s="53">
        <v>317.78379273753444</v>
      </c>
      <c r="P58" s="53">
        <v>319.11236006932751</v>
      </c>
      <c r="Q58" s="53">
        <v>313.60683111230594</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0</v>
      </c>
      <c r="D61" s="51">
        <v>834.58130314321204</v>
      </c>
      <c r="E61" s="51">
        <v>863.97248495270844</v>
      </c>
      <c r="F61" s="51">
        <v>921.88807681284038</v>
      </c>
      <c r="G61" s="51">
        <v>935.50186299799361</v>
      </c>
      <c r="H61" s="51">
        <v>791.62830801566838</v>
      </c>
      <c r="I61" s="51">
        <v>785.16145982612022</v>
      </c>
      <c r="J61" s="51">
        <v>798.04886787045007</v>
      </c>
      <c r="K61" s="51">
        <v>782.84226616986712</v>
      </c>
      <c r="L61" s="51">
        <v>730.53692557561862</v>
      </c>
      <c r="M61" s="51">
        <v>716.59787904843802</v>
      </c>
      <c r="N61" s="51">
        <v>742.56902646412527</v>
      </c>
      <c r="O61" s="51">
        <v>764.6763638100698</v>
      </c>
      <c r="P61" s="51">
        <v>803.65606190885637</v>
      </c>
      <c r="Q61" s="51">
        <v>808.1210709850003</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0</v>
      </c>
      <c r="D64" s="51">
        <v>834.58130314321204</v>
      </c>
      <c r="E64" s="51">
        <v>863.97248495270844</v>
      </c>
      <c r="F64" s="51">
        <v>921.88807681284038</v>
      </c>
      <c r="G64" s="51">
        <v>935.50186299799361</v>
      </c>
      <c r="H64" s="51">
        <v>791.62830801566838</v>
      </c>
      <c r="I64" s="51">
        <v>785.16145982612022</v>
      </c>
      <c r="J64" s="51">
        <v>798.04886787045007</v>
      </c>
      <c r="K64" s="51">
        <v>782.84226616986712</v>
      </c>
      <c r="L64" s="51">
        <v>730.53692557561862</v>
      </c>
      <c r="M64" s="51">
        <v>716.59787904843802</v>
      </c>
      <c r="N64" s="51">
        <v>742.56902646412527</v>
      </c>
      <c r="O64" s="51">
        <v>764.6763638100698</v>
      </c>
      <c r="P64" s="51">
        <v>803.65606190885637</v>
      </c>
      <c r="Q64" s="51">
        <v>808.1210709850003</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0</v>
      </c>
      <c r="D65" s="51">
        <v>834.58130314321204</v>
      </c>
      <c r="E65" s="51">
        <v>863.97248495270844</v>
      </c>
      <c r="F65" s="51">
        <v>921.88807681284038</v>
      </c>
      <c r="G65" s="51">
        <v>935.50186299799361</v>
      </c>
      <c r="H65" s="51">
        <v>791.62830801566838</v>
      </c>
      <c r="I65" s="51">
        <v>785.16145982612022</v>
      </c>
      <c r="J65" s="51">
        <v>798.04886787045007</v>
      </c>
      <c r="K65" s="51">
        <v>782.84226616986712</v>
      </c>
      <c r="L65" s="51">
        <v>730.53692557561862</v>
      </c>
      <c r="M65" s="51">
        <v>716.59787904843802</v>
      </c>
      <c r="N65" s="51">
        <v>742.56902646412527</v>
      </c>
      <c r="O65" s="51">
        <v>764.6763638100698</v>
      </c>
      <c r="P65" s="51">
        <v>803.65606190885637</v>
      </c>
      <c r="Q65" s="51">
        <v>808.1210709850003</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t="s">
        <v>19</v>
      </c>
      <c r="D67" s="56">
        <v>0.35906011177694991</v>
      </c>
      <c r="E67" s="56">
        <v>0.35002548576277454</v>
      </c>
      <c r="F67" s="56">
        <v>0.33146082340490124</v>
      </c>
      <c r="G67" s="56">
        <v>0.32486013673556485</v>
      </c>
      <c r="H67" s="56">
        <v>0.39464472682010077</v>
      </c>
      <c r="I67" s="56">
        <v>0.40662670782425836</v>
      </c>
      <c r="J67" s="56">
        <v>0.40670239431198418</v>
      </c>
      <c r="K67" s="56">
        <v>0.41530863118956002</v>
      </c>
      <c r="L67" s="56">
        <v>0.43735197044489599</v>
      </c>
      <c r="M67" s="56">
        <v>0.44111136547711294</v>
      </c>
      <c r="N67" s="56">
        <v>0.43089420993727678</v>
      </c>
      <c r="O67" s="56">
        <v>0.41557946312626648</v>
      </c>
      <c r="P67" s="56">
        <v>0.3970757830300774</v>
      </c>
      <c r="Q67" s="56">
        <v>0.38806911782421133</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62"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61" t="s">
        <v>91</v>
      </c>
      <c r="J71" s="182">
        <v>0.27600000000000002</v>
      </c>
      <c r="K71" s="182"/>
      <c r="L71" s="182">
        <v>0.28299999999999997</v>
      </c>
      <c r="M71" s="182"/>
      <c r="N71" s="182">
        <v>0.29299999999999998</v>
      </c>
      <c r="O71" s="182"/>
      <c r="P71" s="182">
        <v>0.307</v>
      </c>
      <c r="Q71" s="182"/>
      <c r="R71" s="78"/>
      <c r="S71" s="79">
        <v>0.33</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sheetPr>
  <dimension ref="A1:AW205"/>
  <sheetViews>
    <sheetView workbookViewId="0"/>
  </sheetViews>
  <sheetFormatPr defaultColWidth="9.140625"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93</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586.71324925105671</v>
      </c>
      <c r="D7" s="51">
        <v>652.12210565690361</v>
      </c>
      <c r="E7" s="51">
        <v>711.45312314042337</v>
      </c>
      <c r="F7" s="51">
        <v>765.69994457923099</v>
      </c>
      <c r="G7" s="51">
        <v>820.52367630751985</v>
      </c>
      <c r="H7" s="51">
        <v>881.67138111651559</v>
      </c>
      <c r="I7" s="51">
        <v>899.66566431934689</v>
      </c>
      <c r="J7" s="51">
        <v>893.38099074172999</v>
      </c>
      <c r="K7" s="51">
        <v>895.70708514355965</v>
      </c>
      <c r="L7" s="51">
        <v>880.7045656952713</v>
      </c>
      <c r="M7" s="51">
        <v>908.92804085384591</v>
      </c>
      <c r="N7" s="51">
        <v>908.95238076563703</v>
      </c>
      <c r="O7" s="51">
        <v>913.58649877050902</v>
      </c>
      <c r="P7" s="51">
        <v>861.34147871630614</v>
      </c>
      <c r="Q7" s="51">
        <v>871.26474391388001</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v>
      </c>
      <c r="D8" s="51">
        <v>0</v>
      </c>
      <c r="E8" s="51">
        <v>0</v>
      </c>
      <c r="F8" s="51">
        <v>0</v>
      </c>
      <c r="G8" s="51">
        <v>0</v>
      </c>
      <c r="H8" s="51">
        <v>0</v>
      </c>
      <c r="I8" s="51">
        <v>0</v>
      </c>
      <c r="J8" s="51">
        <v>0</v>
      </c>
      <c r="K8" s="51">
        <v>0</v>
      </c>
      <c r="L8" s="51">
        <v>0</v>
      </c>
      <c r="M8" s="51">
        <v>0</v>
      </c>
      <c r="N8" s="51">
        <v>0</v>
      </c>
      <c r="O8" s="51">
        <v>2.2355975924333622</v>
      </c>
      <c r="P8" s="51">
        <v>4.5574624364224601</v>
      </c>
      <c r="Q8" s="51">
        <v>15.667568905121195</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0</v>
      </c>
      <c r="K9" s="51">
        <v>0</v>
      </c>
      <c r="L9" s="51">
        <v>0</v>
      </c>
      <c r="M9" s="51">
        <v>0.51590713671539123</v>
      </c>
      <c r="N9" s="51">
        <v>0.94582975064488395</v>
      </c>
      <c r="O9" s="51">
        <v>1.0318142734307825</v>
      </c>
      <c r="P9" s="51">
        <v>1.1297506448839207</v>
      </c>
      <c r="Q9" s="51">
        <v>1.1212381771281168</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0</v>
      </c>
      <c r="H10" s="51">
        <v>0</v>
      </c>
      <c r="I10" s="51">
        <v>0</v>
      </c>
      <c r="J10" s="51">
        <v>0</v>
      </c>
      <c r="K10" s="51">
        <v>0</v>
      </c>
      <c r="L10" s="51">
        <v>8.5984522785898537E-5</v>
      </c>
      <c r="M10" s="51">
        <v>8.5984522785898537E-5</v>
      </c>
      <c r="N10" s="51">
        <v>8.5984522785898537E-5</v>
      </c>
      <c r="O10" s="51">
        <v>8.5984522785898537E-5</v>
      </c>
      <c r="P10" s="51">
        <v>8.5984522785898537E-5</v>
      </c>
      <c r="Q10" s="51">
        <v>8.5984522785898537E-5</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v>
      </c>
      <c r="D11" s="51">
        <v>0</v>
      </c>
      <c r="E11" s="51">
        <v>0</v>
      </c>
      <c r="F11" s="51">
        <v>0</v>
      </c>
      <c r="G11" s="51">
        <v>0</v>
      </c>
      <c r="H11" s="51">
        <v>0</v>
      </c>
      <c r="I11" s="51">
        <v>0</v>
      </c>
      <c r="J11" s="51">
        <v>0</v>
      </c>
      <c r="K11" s="51">
        <v>0.51590713671539123</v>
      </c>
      <c r="L11" s="51">
        <v>1.719690455717988</v>
      </c>
      <c r="M11" s="51">
        <v>1.8916595012897852</v>
      </c>
      <c r="N11" s="51">
        <v>1.9776440240756838</v>
      </c>
      <c r="O11" s="51">
        <v>2.9234737747205681</v>
      </c>
      <c r="P11" s="51">
        <v>6.4649183147032598</v>
      </c>
      <c r="Q11" s="51">
        <v>8.746431642304497</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586.71324925105671</v>
      </c>
      <c r="D12" s="53">
        <v>652.12210565690361</v>
      </c>
      <c r="E12" s="53">
        <v>711.45312314042337</v>
      </c>
      <c r="F12" s="53">
        <v>765.69994457923099</v>
      </c>
      <c r="G12" s="53">
        <v>820.52367630751985</v>
      </c>
      <c r="H12" s="53">
        <v>881.67138111651559</v>
      </c>
      <c r="I12" s="53">
        <v>899.66566431934689</v>
      </c>
      <c r="J12" s="53">
        <v>893.38099074172999</v>
      </c>
      <c r="K12" s="53">
        <v>896.22299228027509</v>
      </c>
      <c r="L12" s="53">
        <v>882.42434213551212</v>
      </c>
      <c r="M12" s="53">
        <v>911.33569347637399</v>
      </c>
      <c r="N12" s="53">
        <v>911.87594052488032</v>
      </c>
      <c r="O12" s="53">
        <v>919.77747039561655</v>
      </c>
      <c r="P12" s="53">
        <v>873.49369609683856</v>
      </c>
      <c r="Q12" s="53">
        <v>896.8000686229567</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3173.8899398108338</v>
      </c>
      <c r="D15" s="53">
        <v>2915.6986242476351</v>
      </c>
      <c r="E15" s="53">
        <v>3014.2988822012039</v>
      </c>
      <c r="F15" s="53">
        <v>3086.015305245056</v>
      </c>
      <c r="G15" s="53">
        <v>3173.1728288907993</v>
      </c>
      <c r="H15" s="53">
        <v>3120.7447979363719</v>
      </c>
      <c r="I15" s="53">
        <v>3192.2699914015475</v>
      </c>
      <c r="J15" s="53">
        <v>3245.5772141014618</v>
      </c>
      <c r="K15" s="53">
        <v>3143.6325881341359</v>
      </c>
      <c r="L15" s="53">
        <v>3154.7567497850387</v>
      </c>
      <c r="M15" s="53">
        <v>3010.2638865004296</v>
      </c>
      <c r="N15" s="53">
        <v>3153.6699054170244</v>
      </c>
      <c r="O15" s="53">
        <v>3154.9361994840924</v>
      </c>
      <c r="P15" s="53">
        <v>3182.3269131556312</v>
      </c>
      <c r="Q15" s="53">
        <v>3129.3541702493549</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0.1848562049653257</v>
      </c>
      <c r="D16" s="56">
        <v>0.22365895440417022</v>
      </c>
      <c r="E16" s="56">
        <v>0.23602607138310117</v>
      </c>
      <c r="F16" s="56">
        <v>0.24811929586928211</v>
      </c>
      <c r="G16" s="56">
        <v>0.25858146421679107</v>
      </c>
      <c r="H16" s="56">
        <v>0.28251953882917014</v>
      </c>
      <c r="I16" s="56">
        <v>0.28182630753119786</v>
      </c>
      <c r="J16" s="56">
        <v>0.27526104967096354</v>
      </c>
      <c r="K16" s="56">
        <v>0.28509151981154934</v>
      </c>
      <c r="L16" s="56">
        <v>0.27971232399950946</v>
      </c>
      <c r="M16" s="56">
        <v>0.3027427919403583</v>
      </c>
      <c r="N16" s="56">
        <v>0.28914755439640683</v>
      </c>
      <c r="O16" s="56">
        <v>0.29153599700241867</v>
      </c>
      <c r="P16" s="56">
        <v>0.27448270398803004</v>
      </c>
      <c r="Q16" s="56">
        <v>0.28657672472767676</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3.7988506437414311</v>
      </c>
      <c r="D20" s="51">
        <v>3.9101140517171218</v>
      </c>
      <c r="E20" s="51">
        <v>4.0690617773966791</v>
      </c>
      <c r="F20" s="51">
        <v>4.9039581576150812</v>
      </c>
      <c r="G20" s="51">
        <v>5.3577715258072827</v>
      </c>
      <c r="H20" s="51">
        <v>10.709878463145282</v>
      </c>
      <c r="I20" s="51">
        <v>4.9804168516389673</v>
      </c>
      <c r="J20" s="51">
        <v>12.850630785952797</v>
      </c>
      <c r="K20" s="51">
        <v>11.922488676298311</v>
      </c>
      <c r="L20" s="51">
        <v>11.313394818806584</v>
      </c>
      <c r="M20" s="51">
        <v>8.2365219825176759</v>
      </c>
      <c r="N20" s="51">
        <v>8.4418766744477907</v>
      </c>
      <c r="O20" s="51">
        <v>9.1629804611355201</v>
      </c>
      <c r="P20" s="51">
        <v>9.3163938719669783</v>
      </c>
      <c r="Q20" s="51">
        <v>9.5362393809114359</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0</v>
      </c>
      <c r="I22" s="57">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9.4971266093535771</v>
      </c>
      <c r="D29" s="53">
        <v>9.7752851292928042</v>
      </c>
      <c r="E29" s="53">
        <v>10.172654443491698</v>
      </c>
      <c r="F29" s="53">
        <v>12.259895394037702</v>
      </c>
      <c r="G29" s="53">
        <v>13.394428814518207</v>
      </c>
      <c r="H29" s="53">
        <v>26.774696157863204</v>
      </c>
      <c r="I29" s="63">
        <v>12.451042129097418</v>
      </c>
      <c r="J29" s="53">
        <v>32.126576964881991</v>
      </c>
      <c r="K29" s="53">
        <v>29.80622169074578</v>
      </c>
      <c r="L29" s="53">
        <v>28.283487047016461</v>
      </c>
      <c r="M29" s="53">
        <v>20.591304956294188</v>
      </c>
      <c r="N29" s="53">
        <v>21.104691686119477</v>
      </c>
      <c r="O29" s="53">
        <v>22.907451152838799</v>
      </c>
      <c r="P29" s="53">
        <v>23.290984679917447</v>
      </c>
      <c r="Q29" s="53">
        <v>23.840598452278591</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2102.9181097288679</v>
      </c>
      <c r="D32" s="53">
        <v>2197.147295850672</v>
      </c>
      <c r="E32" s="53">
        <v>2373.868950457248</v>
      </c>
      <c r="F32" s="53">
        <v>1844.0569977122036</v>
      </c>
      <c r="G32" s="53">
        <v>1979.0548573460337</v>
      </c>
      <c r="H32" s="53">
        <v>1827.8303426779987</v>
      </c>
      <c r="I32" s="53">
        <v>1851.8195074786622</v>
      </c>
      <c r="J32" s="53">
        <v>1710.1185706176414</v>
      </c>
      <c r="K32" s="53">
        <v>1489.8670854554525</v>
      </c>
      <c r="L32" s="53">
        <v>1681.8597215393784</v>
      </c>
      <c r="M32" s="53">
        <v>1765.6842708881743</v>
      </c>
      <c r="N32" s="53">
        <v>1791.9309672998156</v>
      </c>
      <c r="O32" s="53">
        <v>1858.8289982545198</v>
      </c>
      <c r="P32" s="53">
        <v>1976.7061778195107</v>
      </c>
      <c r="Q32" s="53">
        <v>2051.0891282029233</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4.5161656868217539E-3</v>
      </c>
      <c r="D34" s="56">
        <v>4.4490804725534324E-3</v>
      </c>
      <c r="E34" s="56">
        <v>4.2852637006487952E-3</v>
      </c>
      <c r="F34" s="56">
        <v>6.6483277953163717E-3</v>
      </c>
      <c r="G34" s="56">
        <v>6.7680937518227761E-3</v>
      </c>
      <c r="H34" s="56">
        <v>1.4648348663823441E-2</v>
      </c>
      <c r="I34" s="66">
        <v>6.72368018525201E-3</v>
      </c>
      <c r="J34" s="56">
        <v>1.8786169284904539E-2</v>
      </c>
      <c r="K34" s="56">
        <v>2.0005960250899842E-2</v>
      </c>
      <c r="L34" s="56">
        <v>1.6816793151529341E-2</v>
      </c>
      <c r="M34" s="56">
        <v>1.1661940526851017E-2</v>
      </c>
      <c r="N34" s="56">
        <v>1.1777625405916857E-2</v>
      </c>
      <c r="O34" s="56">
        <v>1.2323592527526409E-2</v>
      </c>
      <c r="P34" s="56">
        <v>1.1782724686786558E-2</v>
      </c>
      <c r="Q34" s="56">
        <v>1.1623384924850488E-2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802.52221266838637</v>
      </c>
      <c r="D37" s="51">
        <v>802.52221266838637</v>
      </c>
      <c r="E37" s="51">
        <v>801.20856023693511</v>
      </c>
      <c r="F37" s="51">
        <v>801.30409859558608</v>
      </c>
      <c r="G37" s="51">
        <v>810.21305053979177</v>
      </c>
      <c r="H37" s="51">
        <v>1058.8755135186777</v>
      </c>
      <c r="I37" s="57">
        <v>1030.3573134613548</v>
      </c>
      <c r="J37" s="51">
        <v>1027.3717397535111</v>
      </c>
      <c r="K37" s="51">
        <v>1030.0468137957389</v>
      </c>
      <c r="L37" s="51">
        <v>1031.5037737651667</v>
      </c>
      <c r="M37" s="51">
        <v>1037.6659978981561</v>
      </c>
      <c r="N37" s="51">
        <v>1040.9620712716155</v>
      </c>
      <c r="O37" s="51">
        <v>1043.1355689309257</v>
      </c>
      <c r="P37" s="51">
        <v>1052.0341788478072</v>
      </c>
      <c r="Q37" s="51">
        <v>1053.6365004299228</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1.1464603038119805</v>
      </c>
      <c r="F38" s="51">
        <v>2.0540747109964652</v>
      </c>
      <c r="G38" s="51">
        <v>0.47769179325499189</v>
      </c>
      <c r="H38" s="51">
        <v>1.2181140728002293</v>
      </c>
      <c r="I38" s="57">
        <v>1.6002675074042227</v>
      </c>
      <c r="J38" s="51">
        <v>1.7435750453807204</v>
      </c>
      <c r="K38" s="51">
        <v>1.4569599694277253</v>
      </c>
      <c r="L38" s="51">
        <v>3.1288812458201969</v>
      </c>
      <c r="M38" s="51">
        <v>3.0572274768319478</v>
      </c>
      <c r="N38" s="51">
        <v>3.702111397726187</v>
      </c>
      <c r="O38" s="51">
        <v>3.5349192700869398</v>
      </c>
      <c r="P38" s="51">
        <v>3.3375847902933029</v>
      </c>
      <c r="Q38" s="51">
        <v>3.9073994458775196</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802.52221266838637</v>
      </c>
      <c r="D40" s="53">
        <v>802.52221266838637</v>
      </c>
      <c r="E40" s="53">
        <v>802.35502054074709</v>
      </c>
      <c r="F40" s="53">
        <v>803.35817330658256</v>
      </c>
      <c r="G40" s="53">
        <v>810.69074233304673</v>
      </c>
      <c r="H40" s="53">
        <v>1060.093627591478</v>
      </c>
      <c r="I40" s="53">
        <v>1031.957580968759</v>
      </c>
      <c r="J40" s="53">
        <v>1029.1153147988919</v>
      </c>
      <c r="K40" s="53">
        <v>1031.5037737651667</v>
      </c>
      <c r="L40" s="53">
        <v>1034.6326550109868</v>
      </c>
      <c r="M40" s="53">
        <v>1040.723225374988</v>
      </c>
      <c r="N40" s="53">
        <v>1044.6641826693417</v>
      </c>
      <c r="O40" s="53">
        <v>1046.6704882010126</v>
      </c>
      <c r="P40" s="53">
        <v>1055.3717636381004</v>
      </c>
      <c r="Q40" s="53">
        <v>1057.5438998758002</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5721.0808254514195</v>
      </c>
      <c r="D42" s="53">
        <v>5156.7096828126496</v>
      </c>
      <c r="E42" s="53">
        <v>5091.5733973440338</v>
      </c>
      <c r="F42" s="53">
        <v>6091.2981991019387</v>
      </c>
      <c r="G42" s="53">
        <v>4845.7903888411201</v>
      </c>
      <c r="H42" s="53">
        <v>3999.8584599216583</v>
      </c>
      <c r="I42" s="53">
        <v>4448.8702589089517</v>
      </c>
      <c r="J42" s="53">
        <v>4879.9054170249356</v>
      </c>
      <c r="K42" s="53">
        <v>4445.1820961115891</v>
      </c>
      <c r="L42" s="53">
        <v>4114.6563962931114</v>
      </c>
      <c r="M42" s="53">
        <v>3608.0634852393237</v>
      </c>
      <c r="N42" s="53">
        <v>3879.2721410146173</v>
      </c>
      <c r="O42" s="53">
        <v>4173.5171730199672</v>
      </c>
      <c r="P42" s="53">
        <v>4239.1605028972244</v>
      </c>
      <c r="Q42" s="53">
        <v>4353.0334425061137</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0.14027458047755578</v>
      </c>
      <c r="D44" s="56">
        <v>0.15562679732450299</v>
      </c>
      <c r="E44" s="56">
        <v>0.15758488740617729</v>
      </c>
      <c r="F44" s="56">
        <v>0.13188620012479843</v>
      </c>
      <c r="G44" s="56">
        <v>0.16729793847457874</v>
      </c>
      <c r="H44" s="56">
        <v>0.26503278508816064</v>
      </c>
      <c r="I44" s="56">
        <v>0.23195946856446156</v>
      </c>
      <c r="J44" s="56">
        <v>0.21088837320668777</v>
      </c>
      <c r="K44" s="56">
        <v>0.23204983540887375</v>
      </c>
      <c r="L44" s="56">
        <v>0.25145055998918547</v>
      </c>
      <c r="M44" s="56">
        <v>0.28844371215545744</v>
      </c>
      <c r="N44" s="56">
        <v>0.26929386356382606</v>
      </c>
      <c r="O44" s="56">
        <v>0.25078859024884265</v>
      </c>
      <c r="P44" s="56">
        <v>0.24895772710583003</v>
      </c>
      <c r="Q44" s="56">
        <v>0.24294412479104563</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582.91439860731532</v>
      </c>
      <c r="D47" s="61">
        <v>648.21199160518654</v>
      </c>
      <c r="E47" s="61">
        <v>707.38406136302672</v>
      </c>
      <c r="F47" s="61">
        <v>760.79598642161591</v>
      </c>
      <c r="G47" s="61">
        <v>815.16590478171258</v>
      </c>
      <c r="H47" s="61">
        <v>870.9615026533703</v>
      </c>
      <c r="I47" s="61">
        <v>894.68524746770788</v>
      </c>
      <c r="J47" s="61">
        <v>880.53035995577716</v>
      </c>
      <c r="K47" s="61">
        <v>884.30050360397672</v>
      </c>
      <c r="L47" s="61">
        <v>871.11094731670539</v>
      </c>
      <c r="M47" s="61">
        <v>903.09917149385615</v>
      </c>
      <c r="N47" s="61">
        <v>903.43406385043249</v>
      </c>
      <c r="O47" s="61">
        <v>910.61448993448107</v>
      </c>
      <c r="P47" s="61">
        <v>864.1773022248716</v>
      </c>
      <c r="Q47" s="61">
        <v>887.26382924204518</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802.52221266838637</v>
      </c>
      <c r="D48" s="61">
        <v>802.52221266838637</v>
      </c>
      <c r="E48" s="61">
        <v>802.35502054074709</v>
      </c>
      <c r="F48" s="61">
        <v>803.35817330658256</v>
      </c>
      <c r="G48" s="61">
        <v>810.69074233304673</v>
      </c>
      <c r="H48" s="61">
        <v>1060.093627591478</v>
      </c>
      <c r="I48" s="61">
        <v>1031.957580968759</v>
      </c>
      <c r="J48" s="61">
        <v>1029.1153147988919</v>
      </c>
      <c r="K48" s="61">
        <v>1031.5037737651667</v>
      </c>
      <c r="L48" s="61">
        <v>1034.6326550109868</v>
      </c>
      <c r="M48" s="61">
        <v>1040.723225374988</v>
      </c>
      <c r="N48" s="61">
        <v>1044.6641826693417</v>
      </c>
      <c r="O48" s="61">
        <v>1046.6704882010126</v>
      </c>
      <c r="P48" s="61">
        <v>1055.3717636381004</v>
      </c>
      <c r="Q48" s="61">
        <v>1057.5438998758002</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3.7988506437414311</v>
      </c>
      <c r="D49" s="61">
        <v>3.9101140517171218</v>
      </c>
      <c r="E49" s="61">
        <v>4.0690617773966791</v>
      </c>
      <c r="F49" s="61">
        <v>4.9039581576150812</v>
      </c>
      <c r="G49" s="61">
        <v>5.3577715258072827</v>
      </c>
      <c r="H49" s="61">
        <v>10.709878463145282</v>
      </c>
      <c r="I49" s="61">
        <v>4.9804168516389673</v>
      </c>
      <c r="J49" s="61">
        <v>12.850630785952797</v>
      </c>
      <c r="K49" s="61">
        <v>11.922488676298311</v>
      </c>
      <c r="L49" s="61">
        <v>11.313394818806584</v>
      </c>
      <c r="M49" s="61">
        <v>8.2365219825176759</v>
      </c>
      <c r="N49" s="61">
        <v>8.4418766744477907</v>
      </c>
      <c r="O49" s="61">
        <v>9.1629804611355201</v>
      </c>
      <c r="P49" s="61">
        <v>9.3163938719669783</v>
      </c>
      <c r="Q49" s="61">
        <v>9.5362393809114359</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1389.235461919443</v>
      </c>
      <c r="D50" s="61">
        <v>1454.64431832529</v>
      </c>
      <c r="E50" s="61">
        <v>1513.8081436811703</v>
      </c>
      <c r="F50" s="61">
        <v>1569.0581178858135</v>
      </c>
      <c r="G50" s="61">
        <v>1631.2144186405665</v>
      </c>
      <c r="H50" s="61">
        <v>1941.7650087079937</v>
      </c>
      <c r="I50" s="61">
        <v>1931.6232452881059</v>
      </c>
      <c r="J50" s="61">
        <v>1922.4963055406217</v>
      </c>
      <c r="K50" s="61">
        <v>1927.7267660454418</v>
      </c>
      <c r="L50" s="61">
        <v>1917.0569971464988</v>
      </c>
      <c r="M50" s="61">
        <v>1952.0589188513618</v>
      </c>
      <c r="N50" s="61">
        <v>1956.5401231942219</v>
      </c>
      <c r="O50" s="61">
        <v>1966.4479585966292</v>
      </c>
      <c r="P50" s="61">
        <v>1928.8654597349389</v>
      </c>
      <c r="Q50" s="61">
        <v>1954.3439684987568</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1389.235461919443</v>
      </c>
      <c r="D51" s="61">
        <v>1454.64431832529</v>
      </c>
      <c r="E51" s="61">
        <v>1513.8081436811703</v>
      </c>
      <c r="F51" s="61">
        <v>1569.0581178858135</v>
      </c>
      <c r="G51" s="61">
        <v>1631.2144186405665</v>
      </c>
      <c r="H51" s="61">
        <v>1941.7650087079937</v>
      </c>
      <c r="I51" s="61">
        <v>1931.6232452881059</v>
      </c>
      <c r="J51" s="61">
        <v>1922.4963055406217</v>
      </c>
      <c r="K51" s="61">
        <v>1927.7267660454418</v>
      </c>
      <c r="L51" s="61">
        <v>1917.0569971464988</v>
      </c>
      <c r="M51" s="61">
        <v>1952.0589188513618</v>
      </c>
      <c r="N51" s="61">
        <v>1956.5401231942219</v>
      </c>
      <c r="O51" s="61">
        <v>1966.4479585966292</v>
      </c>
      <c r="P51" s="61">
        <v>1928.8654597349389</v>
      </c>
      <c r="Q51" s="61">
        <v>1954.3439684987568</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1389.235461919443</v>
      </c>
      <c r="D58" s="53">
        <v>1454.64431832529</v>
      </c>
      <c r="E58" s="53">
        <v>1513.8081436811703</v>
      </c>
      <c r="F58" s="53">
        <v>1569.0581178858135</v>
      </c>
      <c r="G58" s="53">
        <v>1631.2144186405665</v>
      </c>
      <c r="H58" s="53">
        <v>1941.7650087079937</v>
      </c>
      <c r="I58" s="53">
        <v>1931.6232452881059</v>
      </c>
      <c r="J58" s="53">
        <v>1922.4963055406217</v>
      </c>
      <c r="K58" s="53">
        <v>1927.7267660454418</v>
      </c>
      <c r="L58" s="53">
        <v>1917.0569971464988</v>
      </c>
      <c r="M58" s="53">
        <v>1952.0589188513618</v>
      </c>
      <c r="N58" s="53">
        <v>1956.5401231942219</v>
      </c>
      <c r="O58" s="53">
        <v>1966.4479585966292</v>
      </c>
      <c r="P58" s="53">
        <v>1928.8654597349389</v>
      </c>
      <c r="Q58" s="53">
        <v>1954.3439684987568</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10918.166905512562</v>
      </c>
      <c r="D61" s="51">
        <v>10203.050563676316</v>
      </c>
      <c r="E61" s="51">
        <v>10410.251146460303</v>
      </c>
      <c r="F61" s="51">
        <v>10951.492141970002</v>
      </c>
      <c r="G61" s="51">
        <v>10267.264474061336</v>
      </c>
      <c r="H61" s="51">
        <v>9235.9452326359024</v>
      </c>
      <c r="I61" s="51">
        <v>9773.7011798987278</v>
      </c>
      <c r="J61" s="51">
        <v>10055.791511416834</v>
      </c>
      <c r="K61" s="51">
        <v>9272.2477070793939</v>
      </c>
      <c r="L61" s="51">
        <v>9087.5750931498987</v>
      </c>
      <c r="M61" s="51">
        <v>8537.7288525843123</v>
      </c>
      <c r="N61" s="51">
        <v>8897.881427343078</v>
      </c>
      <c r="O61" s="51">
        <v>9299.0563103085879</v>
      </c>
      <c r="P61" s="51">
        <v>9507.9541712358132</v>
      </c>
      <c r="Q61" s="51">
        <v>9617.8991808743176</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10918.166905512562</v>
      </c>
      <c r="D64" s="51">
        <v>10203.050563676316</v>
      </c>
      <c r="E64" s="51">
        <v>10410.251146460303</v>
      </c>
      <c r="F64" s="51">
        <v>10951.492141970002</v>
      </c>
      <c r="G64" s="51">
        <v>10267.264474061336</v>
      </c>
      <c r="H64" s="51">
        <v>9235.9452326359024</v>
      </c>
      <c r="I64" s="51">
        <v>9773.7011798987278</v>
      </c>
      <c r="J64" s="51">
        <v>10055.791511416834</v>
      </c>
      <c r="K64" s="51">
        <v>9272.2477070793939</v>
      </c>
      <c r="L64" s="51">
        <v>9087.5750931498987</v>
      </c>
      <c r="M64" s="51">
        <v>8537.7288525843123</v>
      </c>
      <c r="N64" s="51">
        <v>8897.881427343078</v>
      </c>
      <c r="O64" s="51">
        <v>9299.0563103085879</v>
      </c>
      <c r="P64" s="51">
        <v>9507.9541712358132</v>
      </c>
      <c r="Q64" s="51">
        <v>9617.8991808743176</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10918.166905512562</v>
      </c>
      <c r="D65" s="51">
        <v>10203.050563676316</v>
      </c>
      <c r="E65" s="51">
        <v>10410.251146460303</v>
      </c>
      <c r="F65" s="51">
        <v>10951.492141970002</v>
      </c>
      <c r="G65" s="51">
        <v>10267.264474061336</v>
      </c>
      <c r="H65" s="51">
        <v>9235.9452326359024</v>
      </c>
      <c r="I65" s="51">
        <v>9773.7011798987278</v>
      </c>
      <c r="J65" s="51">
        <v>10055.791511416834</v>
      </c>
      <c r="K65" s="51">
        <v>9272.2477070793939</v>
      </c>
      <c r="L65" s="51">
        <v>9087.5750931498987</v>
      </c>
      <c r="M65" s="51">
        <v>8537.7288525843123</v>
      </c>
      <c r="N65" s="51">
        <v>8897.881427343078</v>
      </c>
      <c r="O65" s="51">
        <v>9299.0563103085879</v>
      </c>
      <c r="P65" s="51">
        <v>9507.9541712358132</v>
      </c>
      <c r="Q65" s="51">
        <v>9617.8991808743176</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0.12724072401000031</v>
      </c>
      <c r="D67" s="56">
        <v>0.14256954910171094</v>
      </c>
      <c r="E67" s="56">
        <v>0.14541514151614832</v>
      </c>
      <c r="F67" s="56">
        <v>0.1432734551187437</v>
      </c>
      <c r="G67" s="56">
        <v>0.15887527030803372</v>
      </c>
      <c r="H67" s="56">
        <v>0.21023998733195406</v>
      </c>
      <c r="I67" s="56">
        <v>0.197634776195206</v>
      </c>
      <c r="J67" s="56">
        <v>0.19118299174738432</v>
      </c>
      <c r="K67" s="56">
        <v>0.20790285451213902</v>
      </c>
      <c r="L67" s="56">
        <v>0.21095363477013274</v>
      </c>
      <c r="M67" s="56">
        <v>0.22863913255578347</v>
      </c>
      <c r="N67" s="56">
        <v>0.21988831152343732</v>
      </c>
      <c r="O67" s="56">
        <v>0.2114674750831112</v>
      </c>
      <c r="P67" s="56">
        <v>0.20286861137491485</v>
      </c>
      <c r="Q67" s="56">
        <v>0.20319863327170962</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7"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6" t="s">
        <v>91</v>
      </c>
      <c r="J71" s="182">
        <v>0.224</v>
      </c>
      <c r="K71" s="182"/>
      <c r="L71" s="182">
        <v>0.22900000000000001</v>
      </c>
      <c r="M71" s="182"/>
      <c r="N71" s="182">
        <v>0.23799999999999999</v>
      </c>
      <c r="O71" s="182"/>
      <c r="P71" s="182">
        <v>0.25</v>
      </c>
      <c r="Q71" s="182"/>
      <c r="R71" s="78"/>
      <c r="S71" s="79">
        <v>0.27</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157</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366.01891659501291</v>
      </c>
      <c r="D7" s="51">
        <v>380.49297793063914</v>
      </c>
      <c r="E7" s="51">
        <v>391.45887073660077</v>
      </c>
      <c r="F7" s="51">
        <v>389.46149702230008</v>
      </c>
      <c r="G7" s="51">
        <v>392.71324402460903</v>
      </c>
      <c r="H7" s="51">
        <v>401.36024328342091</v>
      </c>
      <c r="I7" s="51">
        <v>424.67457748392286</v>
      </c>
      <c r="J7" s="51">
        <v>423.79603702011838</v>
      </c>
      <c r="K7" s="51">
        <v>452.31163561592956</v>
      </c>
      <c r="L7" s="51">
        <v>500.13465152965313</v>
      </c>
      <c r="M7" s="51">
        <v>475.53119447024505</v>
      </c>
      <c r="N7" s="51">
        <v>496.86006252737445</v>
      </c>
      <c r="O7" s="51">
        <v>546.41643813007818</v>
      </c>
      <c r="P7" s="51">
        <v>582.26791102886807</v>
      </c>
      <c r="Q7" s="51">
        <v>607.22181838756489</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0</v>
      </c>
      <c r="K9" s="51">
        <v>0</v>
      </c>
      <c r="L9" s="51">
        <v>0</v>
      </c>
      <c r="M9" s="51">
        <v>0</v>
      </c>
      <c r="N9" s="51">
        <v>0</v>
      </c>
      <c r="O9" s="51">
        <v>0</v>
      </c>
      <c r="P9" s="51">
        <v>0.10318142734307825</v>
      </c>
      <c r="Q9" s="51">
        <v>0.11470335339638865</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v>
      </c>
      <c r="D11" s="51">
        <v>0</v>
      </c>
      <c r="E11" s="51">
        <v>0</v>
      </c>
      <c r="F11" s="51">
        <v>0</v>
      </c>
      <c r="G11" s="51">
        <v>0</v>
      </c>
      <c r="H11" s="51">
        <v>0</v>
      </c>
      <c r="I11" s="51">
        <v>0</v>
      </c>
      <c r="J11" s="51">
        <v>0</v>
      </c>
      <c r="K11" s="51">
        <v>0</v>
      </c>
      <c r="L11" s="51">
        <v>0</v>
      </c>
      <c r="M11" s="51">
        <v>0</v>
      </c>
      <c r="N11" s="51">
        <v>0</v>
      </c>
      <c r="O11" s="51">
        <v>0</v>
      </c>
      <c r="P11" s="51">
        <v>-1.5636675101771336E-14</v>
      </c>
      <c r="Q11" s="51">
        <v>-1.4395669141313293E-14</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366.01891659501291</v>
      </c>
      <c r="D12" s="53">
        <v>380.49297793063914</v>
      </c>
      <c r="E12" s="53">
        <v>391.45887073660077</v>
      </c>
      <c r="F12" s="53">
        <v>389.46149702230008</v>
      </c>
      <c r="G12" s="53">
        <v>392.71324402460903</v>
      </c>
      <c r="H12" s="53">
        <v>401.36024328342091</v>
      </c>
      <c r="I12" s="53">
        <v>424.67457748392286</v>
      </c>
      <c r="J12" s="53">
        <v>423.79603702011838</v>
      </c>
      <c r="K12" s="53">
        <v>452.31163561592956</v>
      </c>
      <c r="L12" s="53">
        <v>500.13465152965313</v>
      </c>
      <c r="M12" s="53">
        <v>475.53119447024505</v>
      </c>
      <c r="N12" s="53">
        <v>496.86006252737445</v>
      </c>
      <c r="O12" s="53">
        <v>546.41643813007818</v>
      </c>
      <c r="P12" s="53">
        <v>582.37109245621116</v>
      </c>
      <c r="Q12" s="53">
        <v>607.3365217409613</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523.04385210662076</v>
      </c>
      <c r="D15" s="53">
        <v>499.91401547721409</v>
      </c>
      <c r="E15" s="53">
        <v>527.51504729148746</v>
      </c>
      <c r="F15" s="53">
        <v>489.07996560619085</v>
      </c>
      <c r="G15" s="53">
        <v>535.76956147893384</v>
      </c>
      <c r="H15" s="53">
        <v>567.5838349097163</v>
      </c>
      <c r="I15" s="53">
        <v>569.1315563198624</v>
      </c>
      <c r="J15" s="53">
        <v>640.84264832330177</v>
      </c>
      <c r="K15" s="53">
        <v>624.50558899398106</v>
      </c>
      <c r="L15" s="53">
        <v>798.10834049871028</v>
      </c>
      <c r="M15" s="53">
        <v>669.90541702493556</v>
      </c>
      <c r="N15" s="53">
        <v>627.17110920034395</v>
      </c>
      <c r="O15" s="53">
        <v>665.52020636285465</v>
      </c>
      <c r="P15" s="53">
        <v>639.79423903697341</v>
      </c>
      <c r="Q15" s="53">
        <v>656.82252794496992</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0.69978628965970746</v>
      </c>
      <c r="D16" s="56">
        <v>0.76111684439857819</v>
      </c>
      <c r="E16" s="56">
        <v>0.74208095626188553</v>
      </c>
      <c r="F16" s="56">
        <v>0.79631455878504753</v>
      </c>
      <c r="G16" s="56">
        <v>0.7329890913186009</v>
      </c>
      <c r="H16" s="56">
        <v>0.70713825623181104</v>
      </c>
      <c r="I16" s="56">
        <v>0.74617998733011381</v>
      </c>
      <c r="J16" s="56">
        <v>0.66131060117321572</v>
      </c>
      <c r="K16" s="56">
        <v>0.72427155751249639</v>
      </c>
      <c r="L16" s="56">
        <v>0.62665007512280391</v>
      </c>
      <c r="M16" s="56">
        <v>0.70984825974700927</v>
      </c>
      <c r="N16" s="56">
        <v>0.79222409201992938</v>
      </c>
      <c r="O16" s="56">
        <v>0.82103658597581519</v>
      </c>
      <c r="P16" s="56">
        <v>0.9102474778966495</v>
      </c>
      <c r="Q16" s="56">
        <v>0.92465848216437141</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0.7220494820220541</v>
      </c>
      <c r="D21" s="51">
        <v>0.7220494820220541</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0</v>
      </c>
      <c r="I22" s="57">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25.815181045189643</v>
      </c>
      <c r="N27" s="51">
        <v>30.266074328843029</v>
      </c>
      <c r="O27" s="51">
        <v>81.896436419222312</v>
      </c>
      <c r="P27" s="51">
        <v>87.87</v>
      </c>
      <c r="Q27" s="51">
        <v>125</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0.7220494820220541</v>
      </c>
      <c r="D29" s="53">
        <v>0.7220494820220541</v>
      </c>
      <c r="E29" s="53">
        <v>0</v>
      </c>
      <c r="F29" s="53">
        <v>0</v>
      </c>
      <c r="G29" s="53">
        <v>0</v>
      </c>
      <c r="H29" s="53">
        <v>0</v>
      </c>
      <c r="I29" s="6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732.28241138817236</v>
      </c>
      <c r="D32" s="53">
        <v>758.98538263112641</v>
      </c>
      <c r="E32" s="53">
        <v>610.06018916595019</v>
      </c>
      <c r="F32" s="53">
        <v>687.08799082831752</v>
      </c>
      <c r="G32" s="53">
        <v>745.62912009171691</v>
      </c>
      <c r="H32" s="53">
        <v>743.57504538072033</v>
      </c>
      <c r="I32" s="53">
        <v>722.00726091525746</v>
      </c>
      <c r="J32" s="53">
        <v>765.1428298461833</v>
      </c>
      <c r="K32" s="53">
        <v>732.27763447023972</v>
      </c>
      <c r="L32" s="53">
        <v>798.00802522212666</v>
      </c>
      <c r="M32" s="53">
        <v>827.93135568930927</v>
      </c>
      <c r="N32" s="53">
        <v>822.1118754179804</v>
      </c>
      <c r="O32" s="53">
        <v>824.44444444444434</v>
      </c>
      <c r="P32" s="53">
        <v>834.30945256520488</v>
      </c>
      <c r="Q32" s="53">
        <v>833.83550683099259</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9.8602597958522605E-4</v>
      </c>
      <c r="D34" s="56">
        <v>9.5133516210677341E-4</v>
      </c>
      <c r="E34" s="56">
        <v>0</v>
      </c>
      <c r="F34" s="56">
        <v>0</v>
      </c>
      <c r="G34" s="56">
        <v>0</v>
      </c>
      <c r="H34" s="56">
        <v>0</v>
      </c>
      <c r="I34" s="66">
        <v>0</v>
      </c>
      <c r="J34" s="56">
        <v>0</v>
      </c>
      <c r="K34" s="56">
        <v>0</v>
      </c>
      <c r="L34" s="56">
        <v>0</v>
      </c>
      <c r="M34" s="56">
        <v>0</v>
      </c>
      <c r="N34" s="56">
        <v>0</v>
      </c>
      <c r="O34" s="56">
        <v>0</v>
      </c>
      <c r="P34" s="56">
        <v>0</v>
      </c>
      <c r="Q34" s="56">
        <v>0</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234.37947836056176</v>
      </c>
      <c r="D37" s="51">
        <v>232.32540364956529</v>
      </c>
      <c r="E37" s="51">
        <v>232.32540364956529</v>
      </c>
      <c r="F37" s="51">
        <v>221.29072322537499</v>
      </c>
      <c r="G37" s="51">
        <v>221.57733830132798</v>
      </c>
      <c r="H37" s="51">
        <v>216.65711283080157</v>
      </c>
      <c r="I37" s="57">
        <v>211.71300277061241</v>
      </c>
      <c r="J37" s="51">
        <v>219.69045571797076</v>
      </c>
      <c r="K37" s="51">
        <v>218.30514951753128</v>
      </c>
      <c r="L37" s="51">
        <v>213.38492404700486</v>
      </c>
      <c r="M37" s="51">
        <v>205.5985478169485</v>
      </c>
      <c r="N37" s="51">
        <v>216.70488201012708</v>
      </c>
      <c r="O37" s="51">
        <v>193.08342887169198</v>
      </c>
      <c r="P37" s="51">
        <v>176.14254323110731</v>
      </c>
      <c r="Q37" s="51">
        <v>173.93747014426293</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0</v>
      </c>
      <c r="I38" s="57">
        <v>0</v>
      </c>
      <c r="J38" s="51">
        <v>0</v>
      </c>
      <c r="K38" s="51">
        <v>0</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234.37947836056176</v>
      </c>
      <c r="D40" s="53">
        <v>232.32540364956529</v>
      </c>
      <c r="E40" s="53">
        <v>232.32540364956529</v>
      </c>
      <c r="F40" s="53">
        <v>221.29072322537499</v>
      </c>
      <c r="G40" s="53">
        <v>221.57733830132798</v>
      </c>
      <c r="H40" s="53">
        <v>216.65711283080157</v>
      </c>
      <c r="I40" s="53">
        <v>211.71300277061241</v>
      </c>
      <c r="J40" s="53">
        <v>219.69045571797076</v>
      </c>
      <c r="K40" s="53">
        <v>218.30514951753128</v>
      </c>
      <c r="L40" s="53">
        <v>213.38492404700486</v>
      </c>
      <c r="M40" s="53">
        <v>205.5985478169485</v>
      </c>
      <c r="N40" s="53">
        <v>216.70488201012708</v>
      </c>
      <c r="O40" s="53">
        <v>193.08342887169198</v>
      </c>
      <c r="P40" s="53">
        <v>176.14254323110731</v>
      </c>
      <c r="Q40" s="53">
        <v>173.93747014426293</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707.28093054361329</v>
      </c>
      <c r="D42" s="53">
        <v>615.32127161555366</v>
      </c>
      <c r="E42" s="53">
        <v>750.30942485908088</v>
      </c>
      <c r="F42" s="53">
        <v>667.54920225470528</v>
      </c>
      <c r="G42" s="53">
        <v>597.95590904748258</v>
      </c>
      <c r="H42" s="53">
        <v>623.8362711378619</v>
      </c>
      <c r="I42" s="53">
        <v>677.33944778828698</v>
      </c>
      <c r="J42" s="53">
        <v>699.04380433744154</v>
      </c>
      <c r="K42" s="53">
        <v>558.32991783701152</v>
      </c>
      <c r="L42" s="53">
        <v>565.01960924811306</v>
      </c>
      <c r="M42" s="53">
        <v>663.71906945638671</v>
      </c>
      <c r="N42" s="53">
        <v>627.14058469475503</v>
      </c>
      <c r="O42" s="53">
        <v>594.9735167669819</v>
      </c>
      <c r="P42" s="53">
        <v>727.69138435081686</v>
      </c>
      <c r="Q42" s="53">
        <v>765.81814607815022</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0.33138102306875239</v>
      </c>
      <c r="D44" s="56">
        <v>0.37756764533685711</v>
      </c>
      <c r="E44" s="56">
        <v>0.3096394580052082</v>
      </c>
      <c r="F44" s="56">
        <v>0.33149724766046668</v>
      </c>
      <c r="G44" s="56">
        <v>0.37055798755177605</v>
      </c>
      <c r="H44" s="56">
        <v>0.34729803772971451</v>
      </c>
      <c r="I44" s="56">
        <v>0.31256558799567602</v>
      </c>
      <c r="J44" s="56">
        <v>0.31427280286990722</v>
      </c>
      <c r="K44" s="56">
        <v>0.39099668949006461</v>
      </c>
      <c r="L44" s="56">
        <v>0.37765932465770874</v>
      </c>
      <c r="M44" s="56">
        <v>0.30976742612705432</v>
      </c>
      <c r="N44" s="56">
        <v>0.34554434412118734</v>
      </c>
      <c r="O44" s="56">
        <v>0.32452440895333506</v>
      </c>
      <c r="P44" s="56">
        <v>0.24205665618570765</v>
      </c>
      <c r="Q44" s="56">
        <v>0.22712633676156449</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365.29686711299087</v>
      </c>
      <c r="D47" s="61">
        <v>379.7709284486171</v>
      </c>
      <c r="E47" s="61">
        <v>391.45887073660077</v>
      </c>
      <c r="F47" s="61">
        <v>389.46149702230008</v>
      </c>
      <c r="G47" s="61">
        <v>392.71324402460903</v>
      </c>
      <c r="H47" s="61">
        <v>401.36024328342091</v>
      </c>
      <c r="I47" s="61">
        <v>424.67457748392286</v>
      </c>
      <c r="J47" s="61">
        <v>423.79603702011838</v>
      </c>
      <c r="K47" s="61">
        <v>452.31163561592956</v>
      </c>
      <c r="L47" s="61">
        <v>500.13465152965313</v>
      </c>
      <c r="M47" s="61">
        <v>475.53119447024505</v>
      </c>
      <c r="N47" s="61">
        <v>496.86006252737445</v>
      </c>
      <c r="O47" s="61">
        <v>546.41643813007818</v>
      </c>
      <c r="P47" s="61">
        <v>582.37109245621116</v>
      </c>
      <c r="Q47" s="61">
        <v>607.3365217409613</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234.37947836056176</v>
      </c>
      <c r="D48" s="61">
        <v>232.32540364956529</v>
      </c>
      <c r="E48" s="61">
        <v>232.32540364956529</v>
      </c>
      <c r="F48" s="61">
        <v>221.29072322537499</v>
      </c>
      <c r="G48" s="61">
        <v>221.57733830132798</v>
      </c>
      <c r="H48" s="61">
        <v>216.65711283080157</v>
      </c>
      <c r="I48" s="61">
        <v>211.71300277061241</v>
      </c>
      <c r="J48" s="61">
        <v>219.69045571797076</v>
      </c>
      <c r="K48" s="61">
        <v>218.30514951753128</v>
      </c>
      <c r="L48" s="61">
        <v>213.38492404700486</v>
      </c>
      <c r="M48" s="61">
        <v>205.5985478169485</v>
      </c>
      <c r="N48" s="61">
        <v>216.70488201012708</v>
      </c>
      <c r="O48" s="61">
        <v>193.08342887169198</v>
      </c>
      <c r="P48" s="61">
        <v>176.14254323110731</v>
      </c>
      <c r="Q48" s="61">
        <v>173.93747014426293</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0.7220494820220541</v>
      </c>
      <c r="D49" s="61">
        <v>0.7220494820220541</v>
      </c>
      <c r="E49" s="61">
        <v>0</v>
      </c>
      <c r="F49" s="61">
        <v>0</v>
      </c>
      <c r="G49" s="61">
        <v>0</v>
      </c>
      <c r="H49" s="61">
        <v>0</v>
      </c>
      <c r="I49" s="61">
        <v>0</v>
      </c>
      <c r="J49" s="61">
        <v>0</v>
      </c>
      <c r="K49" s="61">
        <v>0</v>
      </c>
      <c r="L49" s="61">
        <v>0</v>
      </c>
      <c r="M49" s="61">
        <v>0</v>
      </c>
      <c r="N49" s="61">
        <v>0</v>
      </c>
      <c r="O49" s="61">
        <v>0</v>
      </c>
      <c r="P49" s="61">
        <v>0</v>
      </c>
      <c r="Q49" s="61">
        <v>0</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600.39839495557464</v>
      </c>
      <c r="D50" s="61">
        <v>612.81838158020446</v>
      </c>
      <c r="E50" s="61">
        <v>623.78427438616609</v>
      </c>
      <c r="F50" s="61">
        <v>610.75222024767504</v>
      </c>
      <c r="G50" s="61">
        <v>614.29058232593707</v>
      </c>
      <c r="H50" s="61">
        <v>618.01735611422248</v>
      </c>
      <c r="I50" s="61">
        <v>636.38758025453524</v>
      </c>
      <c r="J50" s="61">
        <v>643.48649273808917</v>
      </c>
      <c r="K50" s="61">
        <v>670.61678513346078</v>
      </c>
      <c r="L50" s="61">
        <v>713.51957557665799</v>
      </c>
      <c r="M50" s="61">
        <v>681.12974228719349</v>
      </c>
      <c r="N50" s="61">
        <v>713.56494453750156</v>
      </c>
      <c r="O50" s="61">
        <v>739.4998670017701</v>
      </c>
      <c r="P50" s="61">
        <v>758.51363568731847</v>
      </c>
      <c r="Q50" s="61">
        <v>781.27399188522418</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600.39839495557464</v>
      </c>
      <c r="D51" s="61">
        <v>612.81838158020446</v>
      </c>
      <c r="E51" s="61">
        <v>623.78427438616609</v>
      </c>
      <c r="F51" s="61">
        <v>610.75222024767504</v>
      </c>
      <c r="G51" s="61">
        <v>614.29058232593707</v>
      </c>
      <c r="H51" s="61">
        <v>618.01735611422248</v>
      </c>
      <c r="I51" s="61">
        <v>636.38758025453524</v>
      </c>
      <c r="J51" s="61">
        <v>643.48649273808917</v>
      </c>
      <c r="K51" s="61">
        <v>670.61678513346078</v>
      </c>
      <c r="L51" s="61">
        <v>713.51957557665799</v>
      </c>
      <c r="M51" s="61">
        <v>681.12974228719349</v>
      </c>
      <c r="N51" s="61">
        <v>713.56494453750156</v>
      </c>
      <c r="O51" s="61">
        <v>739.4998670017701</v>
      </c>
      <c r="P51" s="61">
        <v>758.51363568731847</v>
      </c>
      <c r="Q51" s="61">
        <v>781.27399188522418</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600.39839495557464</v>
      </c>
      <c r="D58" s="53">
        <v>612.81838158020446</v>
      </c>
      <c r="E58" s="53">
        <v>623.78427438616609</v>
      </c>
      <c r="F58" s="53">
        <v>610.75222024767504</v>
      </c>
      <c r="G58" s="53">
        <v>614.29058232593707</v>
      </c>
      <c r="H58" s="53">
        <v>618.01735611422248</v>
      </c>
      <c r="I58" s="53">
        <v>636.38758025453524</v>
      </c>
      <c r="J58" s="53">
        <v>643.48649273808917</v>
      </c>
      <c r="K58" s="53">
        <v>670.61678513346078</v>
      </c>
      <c r="L58" s="53">
        <v>713.51957557665799</v>
      </c>
      <c r="M58" s="53">
        <v>681.12974228719349</v>
      </c>
      <c r="N58" s="53">
        <v>713.56494453750156</v>
      </c>
      <c r="O58" s="53">
        <v>739.4998670017701</v>
      </c>
      <c r="P58" s="53">
        <v>758.51363568731847</v>
      </c>
      <c r="Q58" s="53">
        <v>781.27399188522418</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2026.9708369160217</v>
      </c>
      <c r="D61" s="51">
        <v>1953.684197955479</v>
      </c>
      <c r="E61" s="51">
        <v>1945.0495366389607</v>
      </c>
      <c r="F61" s="51">
        <v>1870.1956147893379</v>
      </c>
      <c r="G61" s="51">
        <v>1893.1598834432025</v>
      </c>
      <c r="H61" s="51">
        <v>1965.8967946880671</v>
      </c>
      <c r="I61" s="51">
        <v>1997.0296885449509</v>
      </c>
      <c r="J61" s="51">
        <v>2063.3416451705361</v>
      </c>
      <c r="K61" s="51">
        <v>1907.7577386070507</v>
      </c>
      <c r="L61" s="51">
        <v>2151.2944492213619</v>
      </c>
      <c r="M61" s="51">
        <v>2163.9862185917646</v>
      </c>
      <c r="N61" s="51">
        <v>2075.111493264546</v>
      </c>
      <c r="O61" s="51">
        <v>2083.8601605044423</v>
      </c>
      <c r="P61" s="51">
        <v>2200.8412384159737</v>
      </c>
      <c r="Q61" s="51">
        <v>2240.8631477500712</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2026.9708369160217</v>
      </c>
      <c r="D64" s="51">
        <v>1953.684197955479</v>
      </c>
      <c r="E64" s="51">
        <v>1945.0495366389607</v>
      </c>
      <c r="F64" s="51">
        <v>1870.1956147893379</v>
      </c>
      <c r="G64" s="51">
        <v>1893.1598834432025</v>
      </c>
      <c r="H64" s="51">
        <v>1965.8967946880671</v>
      </c>
      <c r="I64" s="51">
        <v>1997.0296885449509</v>
      </c>
      <c r="J64" s="51">
        <v>2063.3416451705361</v>
      </c>
      <c r="K64" s="51">
        <v>1907.7577386070507</v>
      </c>
      <c r="L64" s="51">
        <v>2151.2944492213619</v>
      </c>
      <c r="M64" s="51">
        <v>2163.9862185917646</v>
      </c>
      <c r="N64" s="51">
        <v>2075.111493264546</v>
      </c>
      <c r="O64" s="51">
        <v>2083.8601605044423</v>
      </c>
      <c r="P64" s="51">
        <v>2200.8412384159737</v>
      </c>
      <c r="Q64" s="51">
        <v>2240.8631477500712</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2026.9708369160217</v>
      </c>
      <c r="D65" s="51">
        <v>1953.684197955479</v>
      </c>
      <c r="E65" s="51">
        <v>1945.0495366389607</v>
      </c>
      <c r="F65" s="51">
        <v>1870.1956147893379</v>
      </c>
      <c r="G65" s="51">
        <v>1893.1598834432025</v>
      </c>
      <c r="H65" s="51">
        <v>1965.8967946880671</v>
      </c>
      <c r="I65" s="51">
        <v>1997.0296885449509</v>
      </c>
      <c r="J65" s="51">
        <v>2063.3416451705361</v>
      </c>
      <c r="K65" s="51">
        <v>1907.7577386070507</v>
      </c>
      <c r="L65" s="51">
        <v>2151.2944492213619</v>
      </c>
      <c r="M65" s="51">
        <v>2163.9862185917646</v>
      </c>
      <c r="N65" s="51">
        <v>2075.111493264546</v>
      </c>
      <c r="O65" s="51">
        <v>2083.8601605044423</v>
      </c>
      <c r="P65" s="51">
        <v>2200.8412384159737</v>
      </c>
      <c r="Q65" s="51">
        <v>2240.8631477500712</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0.29620475244185734</v>
      </c>
      <c r="D67" s="56">
        <v>0.31367320379696773</v>
      </c>
      <c r="E67" s="56">
        <v>0.32070354129081119</v>
      </c>
      <c r="F67" s="56">
        <v>0.32657130378122035</v>
      </c>
      <c r="G67" s="56">
        <v>0.32447897702580208</v>
      </c>
      <c r="H67" s="56">
        <v>0.31436917633933298</v>
      </c>
      <c r="I67" s="56">
        <v>0.31866706033710068</v>
      </c>
      <c r="J67" s="56">
        <v>0.31186618766903468</v>
      </c>
      <c r="K67" s="56">
        <v>0.35152093557912212</v>
      </c>
      <c r="L67" s="56">
        <v>0.33166988174720052</v>
      </c>
      <c r="M67" s="56">
        <v>0.31475696861435903</v>
      </c>
      <c r="N67" s="56">
        <v>0.34386824363587709</v>
      </c>
      <c r="O67" s="56">
        <v>0.35487019763493083</v>
      </c>
      <c r="P67" s="56">
        <v>0.34464713876101694</v>
      </c>
      <c r="Q67" s="56">
        <v>0.34864868596266529</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64"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63" t="s">
        <v>91</v>
      </c>
      <c r="J71" s="182">
        <v>0.32600000000000001</v>
      </c>
      <c r="K71" s="182"/>
      <c r="L71" s="182">
        <v>0.33200000000000002</v>
      </c>
      <c r="M71" s="182"/>
      <c r="N71" s="182">
        <v>0.34300000000000003</v>
      </c>
      <c r="O71" s="182"/>
      <c r="P71" s="182">
        <v>0.35599999999999998</v>
      </c>
      <c r="Q71" s="182"/>
      <c r="R71" s="78"/>
      <c r="S71" s="79">
        <v>0.38</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sheetPr>
  <dimension ref="A1:AW205"/>
  <sheetViews>
    <sheetView workbookViewId="0"/>
  </sheetViews>
  <sheetFormatPr defaultColWidth="9.140625"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92</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97.856126203844269</v>
      </c>
      <c r="D7" s="51">
        <v>102.73570676982999</v>
      </c>
      <c r="E7" s="51">
        <v>106.0274060501099</v>
      </c>
      <c r="F7" s="51">
        <v>105.66222895680335</v>
      </c>
      <c r="G7" s="51">
        <v>107.68750991617114</v>
      </c>
      <c r="H7" s="51">
        <v>109.95628827139095</v>
      </c>
      <c r="I7" s="51">
        <v>118.26748013808209</v>
      </c>
      <c r="J7" s="51">
        <v>120.36601116879179</v>
      </c>
      <c r="K7" s="51">
        <v>127.68568594431359</v>
      </c>
      <c r="L7" s="51">
        <v>132.64044887281977</v>
      </c>
      <c r="M7" s="51">
        <v>130.76735276245375</v>
      </c>
      <c r="N7" s="51">
        <v>137.30929554247254</v>
      </c>
      <c r="O7" s="51">
        <v>143.4836695801315</v>
      </c>
      <c r="P7" s="51">
        <v>145.35591115876915</v>
      </c>
      <c r="Q7" s="51">
        <v>144.41470560385238</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v>
      </c>
      <c r="D8" s="51">
        <v>0</v>
      </c>
      <c r="E8" s="51">
        <v>0</v>
      </c>
      <c r="F8" s="51">
        <v>0</v>
      </c>
      <c r="G8" s="51">
        <v>0</v>
      </c>
      <c r="H8" s="51">
        <v>0</v>
      </c>
      <c r="I8" s="51">
        <v>0</v>
      </c>
      <c r="J8" s="51">
        <v>0</v>
      </c>
      <c r="K8" s="51">
        <v>0</v>
      </c>
      <c r="L8" s="51">
        <v>0</v>
      </c>
      <c r="M8" s="51">
        <v>6.1049011177987955</v>
      </c>
      <c r="N8" s="51">
        <v>11.006018916595012</v>
      </c>
      <c r="O8" s="51">
        <v>10.369114359415303</v>
      </c>
      <c r="P8" s="51">
        <v>10.120673135978381</v>
      </c>
      <c r="Q8" s="51">
        <v>9.7315372121906929</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2.2355975924333621E-3</v>
      </c>
      <c r="J9" s="51">
        <v>0.10085984522785899</v>
      </c>
      <c r="K9" s="51">
        <v>0.24385210662080825</v>
      </c>
      <c r="L9" s="51">
        <v>0.77824591573516777</v>
      </c>
      <c r="M9" s="51">
        <v>1.2368013757523646</v>
      </c>
      <c r="N9" s="51">
        <v>1.943164230438521</v>
      </c>
      <c r="O9" s="51">
        <v>2.0377472055030093</v>
      </c>
      <c r="P9" s="51">
        <v>2.0423043852106617</v>
      </c>
      <c r="Q9" s="51">
        <v>1.9595012897678419</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v>
      </c>
      <c r="D11" s="51">
        <v>0</v>
      </c>
      <c r="E11" s="51">
        <v>0</v>
      </c>
      <c r="F11" s="51">
        <v>0</v>
      </c>
      <c r="G11" s="51">
        <v>0</v>
      </c>
      <c r="H11" s="51">
        <v>0</v>
      </c>
      <c r="I11" s="51">
        <v>5.7870852468571079E-15</v>
      </c>
      <c r="J11" s="51">
        <v>1.5273919513329754E-16</v>
      </c>
      <c r="K11" s="51">
        <v>1.1073591647164071E-15</v>
      </c>
      <c r="L11" s="51">
        <v>-5.9568286101986041E-15</v>
      </c>
      <c r="M11" s="51">
        <v>1.2219135610663803E-15</v>
      </c>
      <c r="N11" s="51">
        <v>1.738521066208081</v>
      </c>
      <c r="O11" s="51">
        <v>3.0982803095442719</v>
      </c>
      <c r="P11" s="51">
        <v>4.4325881341358393</v>
      </c>
      <c r="Q11" s="51">
        <v>4.6474634565778041</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97.856126203844269</v>
      </c>
      <c r="D12" s="53">
        <v>102.73570676982999</v>
      </c>
      <c r="E12" s="53">
        <v>106.0274060501099</v>
      </c>
      <c r="F12" s="53">
        <v>105.66222895680335</v>
      </c>
      <c r="G12" s="53">
        <v>107.68750991617114</v>
      </c>
      <c r="H12" s="53">
        <v>109.95628827139095</v>
      </c>
      <c r="I12" s="53">
        <v>118.26971573567452</v>
      </c>
      <c r="J12" s="53">
        <v>120.46687101401965</v>
      </c>
      <c r="K12" s="53">
        <v>127.9295380509344</v>
      </c>
      <c r="L12" s="53">
        <v>133.41869478855494</v>
      </c>
      <c r="M12" s="53">
        <v>138.10905525600492</v>
      </c>
      <c r="N12" s="53">
        <v>151.99699975571417</v>
      </c>
      <c r="O12" s="53">
        <v>158.98881145459407</v>
      </c>
      <c r="P12" s="53">
        <v>161.95147681409404</v>
      </c>
      <c r="Q12" s="53">
        <v>160.75320756238872</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674.37661220980215</v>
      </c>
      <c r="D15" s="53">
        <v>734.39380911435944</v>
      </c>
      <c r="E15" s="53">
        <v>756.74978503869306</v>
      </c>
      <c r="F15" s="53">
        <v>772.91487532244196</v>
      </c>
      <c r="G15" s="53">
        <v>777.64402407566638</v>
      </c>
      <c r="H15" s="53">
        <v>710.74806534823733</v>
      </c>
      <c r="I15" s="53">
        <v>746.34565778159924</v>
      </c>
      <c r="J15" s="53">
        <v>811.26397248495266</v>
      </c>
      <c r="K15" s="53">
        <v>767.92777300085982</v>
      </c>
      <c r="L15" s="53">
        <v>732.84608770421323</v>
      </c>
      <c r="M15" s="53">
        <v>716.59501289767843</v>
      </c>
      <c r="N15" s="53">
        <v>701.54772141014621</v>
      </c>
      <c r="O15" s="53">
        <v>658.66354256233876</v>
      </c>
      <c r="P15" s="53">
        <v>651.9977644024076</v>
      </c>
      <c r="Q15" s="53">
        <v>647.1982803095442</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0.14510604969408505</v>
      </c>
      <c r="D16" s="56">
        <v>0.13989184752758727</v>
      </c>
      <c r="E16" s="56">
        <v>0.14010893448048836</v>
      </c>
      <c r="F16" s="56">
        <v>0.13670616562105051</v>
      </c>
      <c r="G16" s="56">
        <v>0.13847918402532844</v>
      </c>
      <c r="H16" s="56">
        <v>0.15470501241184087</v>
      </c>
      <c r="I16" s="56">
        <v>0.15846506843385885</v>
      </c>
      <c r="J16" s="56">
        <v>0.14849281503900885</v>
      </c>
      <c r="K16" s="56">
        <v>0.16659058644411232</v>
      </c>
      <c r="L16" s="56">
        <v>0.18205554621505268</v>
      </c>
      <c r="M16" s="56">
        <v>0.19272957914894856</v>
      </c>
      <c r="N16" s="56">
        <v>0.21665953023151804</v>
      </c>
      <c r="O16" s="56">
        <v>0.24138091936300951</v>
      </c>
      <c r="P16" s="56">
        <v>0.24839268730090144</v>
      </c>
      <c r="Q16" s="56">
        <v>0.24838324274518025</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0.21210686541697726</v>
      </c>
      <c r="D20" s="51">
        <v>0.26201436316214838</v>
      </c>
      <c r="E20" s="51">
        <v>0.29944498647102669</v>
      </c>
      <c r="F20" s="51">
        <v>0.33153912295786758</v>
      </c>
      <c r="G20" s="51">
        <v>0.33018056749785035</v>
      </c>
      <c r="H20" s="51">
        <v>0.29053310404127258</v>
      </c>
      <c r="I20" s="51">
        <v>0.29217540842648321</v>
      </c>
      <c r="J20" s="51">
        <v>0.27773000859845226</v>
      </c>
      <c r="K20" s="51">
        <v>0.28752364574376615</v>
      </c>
      <c r="L20" s="51">
        <v>0.31719690455717969</v>
      </c>
      <c r="M20" s="51">
        <v>0.38392089423903697</v>
      </c>
      <c r="N20" s="51">
        <v>0.37098882201203787</v>
      </c>
      <c r="O20" s="51">
        <v>0.33188113499570077</v>
      </c>
      <c r="P20" s="51">
        <v>0.33853607910576095</v>
      </c>
      <c r="Q20" s="51">
        <v>0.29941049011177984</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4.9907497745171142E-2</v>
      </c>
      <c r="D21" s="51">
        <v>3.7430623308878315E-2</v>
      </c>
      <c r="E21" s="51">
        <v>3.743062330887835E-2</v>
      </c>
      <c r="F21" s="51">
        <v>5.1006018916594932E-2</v>
      </c>
      <c r="G21" s="51">
        <v>7.9243336199484107E-2</v>
      </c>
      <c r="H21" s="51">
        <v>8.300945829750643E-2</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0</v>
      </c>
      <c r="I22" s="57">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0.5801746612876143</v>
      </c>
      <c r="D29" s="53">
        <v>0.69246653121424928</v>
      </c>
      <c r="E29" s="53">
        <v>0.78604308948644508</v>
      </c>
      <c r="F29" s="53">
        <v>0.87985382631126396</v>
      </c>
      <c r="G29" s="53">
        <v>0.90469475494411</v>
      </c>
      <c r="H29" s="53">
        <v>0.80934221840068787</v>
      </c>
      <c r="I29" s="63">
        <v>0.73043852106620799</v>
      </c>
      <c r="J29" s="53">
        <v>0.69432502149613062</v>
      </c>
      <c r="K29" s="53">
        <v>0.71880911435941541</v>
      </c>
      <c r="L29" s="53">
        <v>0.7929922613929492</v>
      </c>
      <c r="M29" s="53">
        <v>0.95980223559759237</v>
      </c>
      <c r="N29" s="53">
        <v>0.92747205503009467</v>
      </c>
      <c r="O29" s="53">
        <v>0.82970283748925189</v>
      </c>
      <c r="P29" s="53">
        <v>0.84634019776440239</v>
      </c>
      <c r="Q29" s="53">
        <v>0.74852622527944956</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313.3161539925938</v>
      </c>
      <c r="D32" s="53">
        <v>311.59489409657277</v>
      </c>
      <c r="E32" s="53">
        <v>306.77380682240261</v>
      </c>
      <c r="F32" s="53">
        <v>345.08028374892524</v>
      </c>
      <c r="G32" s="53">
        <v>351.32645457151045</v>
      </c>
      <c r="H32" s="53">
        <v>380.70712859463077</v>
      </c>
      <c r="I32" s="53">
        <v>403.72955956816662</v>
      </c>
      <c r="J32" s="53">
        <v>432.20698385401738</v>
      </c>
      <c r="K32" s="53">
        <v>413.73500191076727</v>
      </c>
      <c r="L32" s="53">
        <v>469.23952899589187</v>
      </c>
      <c r="M32" s="53">
        <v>487.9982564249546</v>
      </c>
      <c r="N32" s="53">
        <v>540.18579440145231</v>
      </c>
      <c r="O32" s="53">
        <v>618.33656728384449</v>
      </c>
      <c r="P32" s="53">
        <v>645.18133999331224</v>
      </c>
      <c r="Q32" s="53">
        <v>640.47095580395523</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1.8517227850988129E-3</v>
      </c>
      <c r="D34" s="56">
        <v>2.222329519300893E-3</v>
      </c>
      <c r="E34" s="56">
        <v>2.5622888004304127E-3</v>
      </c>
      <c r="F34" s="56">
        <v>2.5497076122477954E-3</v>
      </c>
      <c r="G34" s="56">
        <v>2.5750829269247776E-3</v>
      </c>
      <c r="H34" s="56">
        <v>2.1258919458334046E-3</v>
      </c>
      <c r="I34" s="66">
        <v>1.8092272506563371E-3</v>
      </c>
      <c r="J34" s="56">
        <v>1.6064641420293348E-3</v>
      </c>
      <c r="K34" s="56">
        <v>1.7373659734847508E-3</v>
      </c>
      <c r="L34" s="56">
        <v>1.6899519592687422E-3</v>
      </c>
      <c r="M34" s="56">
        <v>1.9668148870634187E-3</v>
      </c>
      <c r="N34" s="56">
        <v>1.7169501024323884E-3</v>
      </c>
      <c r="O34" s="56">
        <v>1.3418304551093786E-3</v>
      </c>
      <c r="P34" s="56">
        <v>1.3117865401581132E-3</v>
      </c>
      <c r="Q34" s="56">
        <v>1.1687122085651132E-3</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177.128116938951</v>
      </c>
      <c r="D37" s="51">
        <v>215.46288334766408</v>
      </c>
      <c r="E37" s="51">
        <v>216.27495939619757</v>
      </c>
      <c r="F37" s="51">
        <v>200.60666857743385</v>
      </c>
      <c r="G37" s="51">
        <v>199.8184771185631</v>
      </c>
      <c r="H37" s="51">
        <v>204.78647176841503</v>
      </c>
      <c r="I37" s="57">
        <v>202.82793541606955</v>
      </c>
      <c r="J37" s="51">
        <v>219.21276392471577</v>
      </c>
      <c r="K37" s="51">
        <v>236.33801471290724</v>
      </c>
      <c r="L37" s="51">
        <v>229.98471386261585</v>
      </c>
      <c r="M37" s="51">
        <v>241.21047100410814</v>
      </c>
      <c r="N37" s="51">
        <v>233.87790197764403</v>
      </c>
      <c r="O37" s="51">
        <v>199.11211426387698</v>
      </c>
      <c r="P37" s="51">
        <v>231.44528040508263</v>
      </c>
      <c r="Q37" s="51">
        <v>196.42072704690932</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3.1527658354829464</v>
      </c>
      <c r="D38" s="51">
        <v>0</v>
      </c>
      <c r="E38" s="51">
        <v>0</v>
      </c>
      <c r="F38" s="51">
        <v>0</v>
      </c>
      <c r="G38" s="51">
        <v>0</v>
      </c>
      <c r="H38" s="51">
        <v>0</v>
      </c>
      <c r="I38" s="57">
        <v>0</v>
      </c>
      <c r="J38" s="51">
        <v>0</v>
      </c>
      <c r="K38" s="51">
        <v>0</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180.28088277443393</v>
      </c>
      <c r="D40" s="53">
        <v>215.46288334766408</v>
      </c>
      <c r="E40" s="53">
        <v>216.27495939619757</v>
      </c>
      <c r="F40" s="53">
        <v>200.60666857743385</v>
      </c>
      <c r="G40" s="53">
        <v>199.8184771185631</v>
      </c>
      <c r="H40" s="53">
        <v>204.78647176841503</v>
      </c>
      <c r="I40" s="53">
        <v>202.82793541606955</v>
      </c>
      <c r="J40" s="53">
        <v>219.21276392471577</v>
      </c>
      <c r="K40" s="53">
        <v>236.33801471290724</v>
      </c>
      <c r="L40" s="53">
        <v>229.98471386261585</v>
      </c>
      <c r="M40" s="53">
        <v>241.21047100410814</v>
      </c>
      <c r="N40" s="53">
        <v>233.87790197764403</v>
      </c>
      <c r="O40" s="53">
        <v>199.11211426387698</v>
      </c>
      <c r="P40" s="53">
        <v>231.44528040508263</v>
      </c>
      <c r="Q40" s="53">
        <v>196.42072704690932</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773.4768080634376</v>
      </c>
      <c r="D42" s="53">
        <v>872.97847998471389</v>
      </c>
      <c r="E42" s="53">
        <v>867.97329702875709</v>
      </c>
      <c r="F42" s="53">
        <v>891.93204834240964</v>
      </c>
      <c r="G42" s="53">
        <v>810.89201777013466</v>
      </c>
      <c r="H42" s="53">
        <v>701.14409572943532</v>
      </c>
      <c r="I42" s="53">
        <v>765.28737938282222</v>
      </c>
      <c r="J42" s="53">
        <v>801.85105569886309</v>
      </c>
      <c r="K42" s="53">
        <v>798.58075379764978</v>
      </c>
      <c r="L42" s="53">
        <v>724.07721887837977</v>
      </c>
      <c r="M42" s="53">
        <v>689.35951084360374</v>
      </c>
      <c r="N42" s="53">
        <v>678.42755803955288</v>
      </c>
      <c r="O42" s="53">
        <v>643.88439174684731</v>
      </c>
      <c r="P42" s="53">
        <v>637.58029502185434</v>
      </c>
      <c r="Q42" s="53">
        <v>609.47205728202925</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0.23307858864676909</v>
      </c>
      <c r="D44" s="56">
        <v>0.24681351062793311</v>
      </c>
      <c r="E44" s="56">
        <v>0.24917236525196015</v>
      </c>
      <c r="F44" s="56">
        <v>0.22491250196721449</v>
      </c>
      <c r="G44" s="56">
        <v>0.24641810837901981</v>
      </c>
      <c r="H44" s="56">
        <v>0.29207472902608617</v>
      </c>
      <c r="I44" s="56">
        <v>0.26503499323305613</v>
      </c>
      <c r="J44" s="56">
        <v>0.27338339504168663</v>
      </c>
      <c r="K44" s="56">
        <v>0.29594754643034171</v>
      </c>
      <c r="L44" s="56">
        <v>0.31762456802448502</v>
      </c>
      <c r="M44" s="56">
        <v>0.34990519055714026</v>
      </c>
      <c r="N44" s="56">
        <v>0.34473526201305749</v>
      </c>
      <c r="O44" s="56">
        <v>0.30923581440402559</v>
      </c>
      <c r="P44" s="56">
        <v>0.36300569859542064</v>
      </c>
      <c r="Q44" s="56">
        <v>0.32228011883408936</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97.594111840682118</v>
      </c>
      <c r="D47" s="61">
        <v>102.43626178335896</v>
      </c>
      <c r="E47" s="61">
        <v>105.69053044032999</v>
      </c>
      <c r="F47" s="61">
        <v>105.27968381492889</v>
      </c>
      <c r="G47" s="61">
        <v>107.27808601247381</v>
      </c>
      <c r="H47" s="61">
        <v>109.58274570905216</v>
      </c>
      <c r="I47" s="61">
        <v>117.97754032724804</v>
      </c>
      <c r="J47" s="61">
        <v>120.18914100542121</v>
      </c>
      <c r="K47" s="61">
        <v>127.64201440519064</v>
      </c>
      <c r="L47" s="61">
        <v>133.10149788399775</v>
      </c>
      <c r="M47" s="61">
        <v>137.7251343617659</v>
      </c>
      <c r="N47" s="61">
        <v>151.62601093370213</v>
      </c>
      <c r="O47" s="61">
        <v>158.65693031959839</v>
      </c>
      <c r="P47" s="61">
        <v>161.61294073498829</v>
      </c>
      <c r="Q47" s="61">
        <v>160.45379707227693</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180.28088277443393</v>
      </c>
      <c r="D48" s="61">
        <v>215.46288334766408</v>
      </c>
      <c r="E48" s="61">
        <v>216.27495939619757</v>
      </c>
      <c r="F48" s="61">
        <v>200.60666857743385</v>
      </c>
      <c r="G48" s="61">
        <v>199.8184771185631</v>
      </c>
      <c r="H48" s="61">
        <v>204.78647176841503</v>
      </c>
      <c r="I48" s="61">
        <v>202.82793541606955</v>
      </c>
      <c r="J48" s="61">
        <v>219.21276392471577</v>
      </c>
      <c r="K48" s="61">
        <v>236.33801471290724</v>
      </c>
      <c r="L48" s="61">
        <v>229.98471386261585</v>
      </c>
      <c r="M48" s="61">
        <v>241.21047100410814</v>
      </c>
      <c r="N48" s="61">
        <v>233.87790197764403</v>
      </c>
      <c r="O48" s="61">
        <v>199.11211426387698</v>
      </c>
      <c r="P48" s="61">
        <v>231.44528040508263</v>
      </c>
      <c r="Q48" s="61">
        <v>196.42072704690932</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0.26201436316214843</v>
      </c>
      <c r="D49" s="61">
        <v>0.29944498647102669</v>
      </c>
      <c r="E49" s="61">
        <v>0.33687560977990505</v>
      </c>
      <c r="F49" s="61">
        <v>0.38254514187446254</v>
      </c>
      <c r="G49" s="61">
        <v>0.40942390369733445</v>
      </c>
      <c r="H49" s="61">
        <v>0.37354256233877903</v>
      </c>
      <c r="I49" s="61">
        <v>0.29217540842648321</v>
      </c>
      <c r="J49" s="61">
        <v>0.27773000859845226</v>
      </c>
      <c r="K49" s="61">
        <v>0.28752364574376615</v>
      </c>
      <c r="L49" s="61">
        <v>0.31719690455717969</v>
      </c>
      <c r="M49" s="61">
        <v>0.38392089423903697</v>
      </c>
      <c r="N49" s="61">
        <v>0.37098882201203787</v>
      </c>
      <c r="O49" s="61">
        <v>0.33188113499570077</v>
      </c>
      <c r="P49" s="61">
        <v>0.33853607910576095</v>
      </c>
      <c r="Q49" s="61">
        <v>0.29941049011177984</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278.13700897827823</v>
      </c>
      <c r="D50" s="61">
        <v>318.19859011749406</v>
      </c>
      <c r="E50" s="61">
        <v>322.30236544630748</v>
      </c>
      <c r="F50" s="61">
        <v>306.26889753423717</v>
      </c>
      <c r="G50" s="61">
        <v>307.50598703473423</v>
      </c>
      <c r="H50" s="61">
        <v>314.742760039806</v>
      </c>
      <c r="I50" s="61">
        <v>321.09765115174406</v>
      </c>
      <c r="J50" s="61">
        <v>339.67963493873543</v>
      </c>
      <c r="K50" s="61">
        <v>364.26755276384165</v>
      </c>
      <c r="L50" s="61">
        <v>363.40340865117076</v>
      </c>
      <c r="M50" s="61">
        <v>379.31952626011309</v>
      </c>
      <c r="N50" s="61">
        <v>385.87490173335823</v>
      </c>
      <c r="O50" s="61">
        <v>358.10092571847105</v>
      </c>
      <c r="P50" s="61">
        <v>393.39675721917672</v>
      </c>
      <c r="Q50" s="61">
        <v>357.17393460929804</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278.13700897827823</v>
      </c>
      <c r="D51" s="61">
        <v>318.19859011749406</v>
      </c>
      <c r="E51" s="61">
        <v>322.30236544630748</v>
      </c>
      <c r="F51" s="61">
        <v>306.26889753423717</v>
      </c>
      <c r="G51" s="61">
        <v>307.50598703473423</v>
      </c>
      <c r="H51" s="61">
        <v>314.742760039806</v>
      </c>
      <c r="I51" s="61">
        <v>321.09765115174406</v>
      </c>
      <c r="J51" s="61">
        <v>339.67963493873543</v>
      </c>
      <c r="K51" s="61">
        <v>364.26755276384165</v>
      </c>
      <c r="L51" s="61">
        <v>363.40340865117076</v>
      </c>
      <c r="M51" s="61">
        <v>379.31952626011309</v>
      </c>
      <c r="N51" s="61">
        <v>385.87490173335823</v>
      </c>
      <c r="O51" s="61">
        <v>358.10092571847105</v>
      </c>
      <c r="P51" s="61">
        <v>393.39675721917672</v>
      </c>
      <c r="Q51" s="61">
        <v>357.17393460929804</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278.13700897827823</v>
      </c>
      <c r="D58" s="53">
        <v>318.19859011749406</v>
      </c>
      <c r="E58" s="53">
        <v>322.30236544630748</v>
      </c>
      <c r="F58" s="53">
        <v>306.26889753423717</v>
      </c>
      <c r="G58" s="53">
        <v>307.50598703473423</v>
      </c>
      <c r="H58" s="53">
        <v>314.742760039806</v>
      </c>
      <c r="I58" s="53">
        <v>321.09765115174406</v>
      </c>
      <c r="J58" s="53">
        <v>339.67963493873543</v>
      </c>
      <c r="K58" s="53">
        <v>364.26755276384165</v>
      </c>
      <c r="L58" s="53">
        <v>363.40340865117076</v>
      </c>
      <c r="M58" s="53">
        <v>379.31952626011309</v>
      </c>
      <c r="N58" s="53">
        <v>385.87490173335823</v>
      </c>
      <c r="O58" s="53">
        <v>358.10092571847105</v>
      </c>
      <c r="P58" s="53">
        <v>393.39675721917672</v>
      </c>
      <c r="Q58" s="53">
        <v>357.17393460929804</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1771.3056988630935</v>
      </c>
      <c r="D61" s="51">
        <v>1932.4901117798795</v>
      </c>
      <c r="E61" s="51">
        <v>1950.1252030190121</v>
      </c>
      <c r="F61" s="51">
        <v>2045.0990493933316</v>
      </c>
      <c r="G61" s="51">
        <v>1976.8485955861277</v>
      </c>
      <c r="H61" s="51">
        <v>1825.8353396388652</v>
      </c>
      <c r="I61" s="51">
        <v>1951.8010413681091</v>
      </c>
      <c r="J61" s="51">
        <v>2070.288167574281</v>
      </c>
      <c r="K61" s="51">
        <v>2009.4539743957198</v>
      </c>
      <c r="L61" s="51">
        <v>1963.4228527753892</v>
      </c>
      <c r="M61" s="51">
        <v>1939.3823445113212</v>
      </c>
      <c r="N61" s="51">
        <v>1976.1406563485241</v>
      </c>
      <c r="O61" s="51">
        <v>1984.5753867939477</v>
      </c>
      <c r="P61" s="51">
        <v>2003.4072212660503</v>
      </c>
      <c r="Q61" s="51">
        <v>1971.4125130000002</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1771.3056988630935</v>
      </c>
      <c r="D64" s="51">
        <v>1932.4901117798795</v>
      </c>
      <c r="E64" s="51">
        <v>1950.1252030190121</v>
      </c>
      <c r="F64" s="51">
        <v>2045.0990493933316</v>
      </c>
      <c r="G64" s="51">
        <v>1976.8485955861277</v>
      </c>
      <c r="H64" s="51">
        <v>1825.8353396388652</v>
      </c>
      <c r="I64" s="51">
        <v>1951.8010413681091</v>
      </c>
      <c r="J64" s="51">
        <v>2070.288167574281</v>
      </c>
      <c r="K64" s="51">
        <v>2009.4539743957198</v>
      </c>
      <c r="L64" s="51">
        <v>1963.4228527753892</v>
      </c>
      <c r="M64" s="51">
        <v>1939.3823445113212</v>
      </c>
      <c r="N64" s="51">
        <v>1976.1406563485241</v>
      </c>
      <c r="O64" s="51">
        <v>1984.5753867939477</v>
      </c>
      <c r="P64" s="51">
        <v>2003.4072212660503</v>
      </c>
      <c r="Q64" s="51">
        <v>1971.4125130000002</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1771.3056988630935</v>
      </c>
      <c r="D65" s="51">
        <v>1932.4901117798795</v>
      </c>
      <c r="E65" s="51">
        <v>1950.1252030190121</v>
      </c>
      <c r="F65" s="51">
        <v>2045.0990493933316</v>
      </c>
      <c r="G65" s="51">
        <v>1976.8485955861277</v>
      </c>
      <c r="H65" s="51">
        <v>1825.8353396388652</v>
      </c>
      <c r="I65" s="51">
        <v>1951.8010413681091</v>
      </c>
      <c r="J65" s="51">
        <v>2070.288167574281</v>
      </c>
      <c r="K65" s="51">
        <v>2009.4539743957198</v>
      </c>
      <c r="L65" s="51">
        <v>1963.4228527753892</v>
      </c>
      <c r="M65" s="51">
        <v>1939.3823445113212</v>
      </c>
      <c r="N65" s="51">
        <v>1976.1406563485241</v>
      </c>
      <c r="O65" s="51">
        <v>1984.5753867939477</v>
      </c>
      <c r="P65" s="51">
        <v>2003.4072212660503</v>
      </c>
      <c r="Q65" s="51">
        <v>1971.4125130000002</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0.15702371937085705</v>
      </c>
      <c r="D67" s="56">
        <v>0.16465729277363492</v>
      </c>
      <c r="E67" s="56">
        <v>0.16527265272370581</v>
      </c>
      <c r="F67" s="56">
        <v>0.14975748857987603</v>
      </c>
      <c r="G67" s="56">
        <v>0.15555363608590367</v>
      </c>
      <c r="H67" s="56">
        <v>0.17238288316955211</v>
      </c>
      <c r="I67" s="56">
        <v>0.16451351564331149</v>
      </c>
      <c r="J67" s="56">
        <v>0.16407360108555896</v>
      </c>
      <c r="K67" s="56">
        <v>0.18127688287729191</v>
      </c>
      <c r="L67" s="56">
        <v>0.18508667561726869</v>
      </c>
      <c r="M67" s="56">
        <v>0.19558780007131224</v>
      </c>
      <c r="N67" s="56">
        <v>0.19526692115447425</v>
      </c>
      <c r="O67" s="56">
        <v>0.18044208756260846</v>
      </c>
      <c r="P67" s="56">
        <v>0.19636385106497231</v>
      </c>
      <c r="Q67" s="56">
        <v>0.18117666001103341</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83</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85"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84" t="s">
        <v>91</v>
      </c>
      <c r="J71" s="182">
        <v>0.1898</v>
      </c>
      <c r="K71" s="182"/>
      <c r="L71" s="182">
        <v>0.19470000000000001</v>
      </c>
      <c r="M71" s="182"/>
      <c r="N71" s="182">
        <v>0.2021</v>
      </c>
      <c r="O71" s="182"/>
      <c r="P71" s="182">
        <v>0.21274999999999999</v>
      </c>
      <c r="Q71" s="182"/>
      <c r="R71" s="78"/>
      <c r="S71" s="79">
        <v>0.23</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94</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3582.2338754630314</v>
      </c>
      <c r="D7" s="51">
        <v>3629.7658299609752</v>
      </c>
      <c r="E7" s="51">
        <v>3688.7844660882074</v>
      </c>
      <c r="F7" s="51">
        <v>3744.5777197597254</v>
      </c>
      <c r="G7" s="51">
        <v>3778.639160362387</v>
      </c>
      <c r="H7" s="51">
        <v>3923.9424770257897</v>
      </c>
      <c r="I7" s="51">
        <v>4238.430440750566</v>
      </c>
      <c r="J7" s="51">
        <v>4487.9009301527458</v>
      </c>
      <c r="K7" s="51">
        <v>5023.9451506965079</v>
      </c>
      <c r="L7" s="51">
        <v>5527.7158436373065</v>
      </c>
      <c r="M7" s="51">
        <v>5650.4761080390344</v>
      </c>
      <c r="N7" s="51">
        <v>6157.391800313706</v>
      </c>
      <c r="O7" s="51">
        <v>6421.7118582669063</v>
      </c>
      <c r="P7" s="51">
        <v>6467.7600070236294</v>
      </c>
      <c r="Q7" s="51">
        <v>6591.1857198888074</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1.0528327123340022</v>
      </c>
      <c r="D8" s="51">
        <v>2.0958727429062769</v>
      </c>
      <c r="E8" s="51">
        <v>7.1727260033364937</v>
      </c>
      <c r="F8" s="51">
        <v>26.330347819188059</v>
      </c>
      <c r="G8" s="51">
        <v>72.634760794603366</v>
      </c>
      <c r="H8" s="51">
        <v>143.93005843578996</v>
      </c>
      <c r="I8" s="51">
        <v>256.55428294135208</v>
      </c>
      <c r="J8" s="51">
        <v>385.34643741373424</v>
      </c>
      <c r="K8" s="51">
        <v>502.42234386162153</v>
      </c>
      <c r="L8" s="51">
        <v>635.17123193921134</v>
      </c>
      <c r="M8" s="51">
        <v>790.30590367676041</v>
      </c>
      <c r="N8" s="51">
        <v>1007.8639012791713</v>
      </c>
      <c r="O8" s="51">
        <v>1281.402810972183</v>
      </c>
      <c r="P8" s="51">
        <v>1533.3336498466531</v>
      </c>
      <c r="Q8" s="51">
        <v>1690.9313304963177</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0</v>
      </c>
      <c r="K9" s="51">
        <v>0</v>
      </c>
      <c r="L9" s="51">
        <v>0</v>
      </c>
      <c r="M9" s="51">
        <v>1.493207222699914</v>
      </c>
      <c r="N9" s="51">
        <v>16.686156491831468</v>
      </c>
      <c r="O9" s="51">
        <v>89.693723129836613</v>
      </c>
      <c r="P9" s="51">
        <v>248.4352536543422</v>
      </c>
      <c r="Q9" s="51">
        <v>670.66190885640583</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3.9552880481513326</v>
      </c>
      <c r="D10" s="51">
        <v>0.42992261392949266</v>
      </c>
      <c r="E10" s="51">
        <v>1.9417884780739465</v>
      </c>
      <c r="F10" s="51">
        <v>2.2122098022355976</v>
      </c>
      <c r="G10" s="51">
        <v>2.0677558039552881</v>
      </c>
      <c r="H10" s="51">
        <v>2.5883920894239036</v>
      </c>
      <c r="I10" s="51">
        <v>3.1389509888220122</v>
      </c>
      <c r="J10" s="51">
        <v>1.4172828890799656</v>
      </c>
      <c r="K10" s="51">
        <v>2.8246775580395527</v>
      </c>
      <c r="L10" s="51">
        <v>2.9877042132416163</v>
      </c>
      <c r="M10" s="51">
        <v>2.9404987102321583</v>
      </c>
      <c r="N10" s="51">
        <v>2.6929492691315562</v>
      </c>
      <c r="O10" s="51">
        <v>6.3777300085984523</v>
      </c>
      <c r="P10" s="51">
        <v>26.917712811693896</v>
      </c>
      <c r="Q10" s="51">
        <v>40.790197764402407</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10.576096302665215</v>
      </c>
      <c r="D11" s="51">
        <v>10.576096302665521</v>
      </c>
      <c r="E11" s="51">
        <v>11.116079105760855</v>
      </c>
      <c r="F11" s="51">
        <v>19.36096302665521</v>
      </c>
      <c r="G11" s="51">
        <v>24.13430782459163</v>
      </c>
      <c r="H11" s="51">
        <v>56.516337059329125</v>
      </c>
      <c r="I11" s="51">
        <v>82.94161650902835</v>
      </c>
      <c r="J11" s="51">
        <v>87.765090283748521</v>
      </c>
      <c r="K11" s="51">
        <v>125.40189165950102</v>
      </c>
      <c r="L11" s="51">
        <v>189.80214961306962</v>
      </c>
      <c r="M11" s="51">
        <v>293.2006878761822</v>
      </c>
      <c r="N11" s="51">
        <v>398.39380911435813</v>
      </c>
      <c r="O11" s="51">
        <v>548.38598452278472</v>
      </c>
      <c r="P11" s="51">
        <v>680.00438521066144</v>
      </c>
      <c r="Q11" s="51">
        <v>825.54084264832341</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3597.8180925261818</v>
      </c>
      <c r="D12" s="53">
        <v>3642.8677216204765</v>
      </c>
      <c r="E12" s="53">
        <v>3709.0150596753792</v>
      </c>
      <c r="F12" s="53">
        <v>3792.4812404078039</v>
      </c>
      <c r="G12" s="53">
        <v>3877.4759847855371</v>
      </c>
      <c r="H12" s="53">
        <v>4126.9772646103329</v>
      </c>
      <c r="I12" s="53">
        <v>4581.0652911897687</v>
      </c>
      <c r="J12" s="53">
        <v>4962.4297407393078</v>
      </c>
      <c r="K12" s="53">
        <v>5654.5940637756703</v>
      </c>
      <c r="L12" s="53">
        <v>6355.67692940283</v>
      </c>
      <c r="M12" s="53">
        <v>6738.4164055249103</v>
      </c>
      <c r="N12" s="53">
        <v>7583.0286164681984</v>
      </c>
      <c r="O12" s="53">
        <v>8347.5721069003102</v>
      </c>
      <c r="P12" s="53">
        <v>8956.4510085469792</v>
      </c>
      <c r="Q12" s="53">
        <v>9819.1099996542562</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12899.140154772142</v>
      </c>
      <c r="D15" s="53">
        <v>13825.79535683577</v>
      </c>
      <c r="E15" s="53">
        <v>15015.993121238176</v>
      </c>
      <c r="F15" s="53">
        <v>16337.059329320722</v>
      </c>
      <c r="G15" s="53">
        <v>17032.24419604471</v>
      </c>
      <c r="H15" s="53">
        <v>16687.704213241617</v>
      </c>
      <c r="I15" s="53">
        <v>18094.067067927772</v>
      </c>
      <c r="J15" s="53">
        <v>19802.579535683577</v>
      </c>
      <c r="K15" s="53">
        <v>20839.982803095441</v>
      </c>
      <c r="L15" s="53">
        <v>21182.803095442818</v>
      </c>
      <c r="M15" s="53">
        <v>22116.938950988821</v>
      </c>
      <c r="N15" s="53">
        <v>22848.151332760102</v>
      </c>
      <c r="O15" s="53">
        <v>24014.273430782458</v>
      </c>
      <c r="P15" s="53">
        <v>25511.790111779876</v>
      </c>
      <c r="Q15" s="53">
        <v>26153.64522785899</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0.27891921859575575</v>
      </c>
      <c r="D16" s="56">
        <v>0.26348341108776535</v>
      </c>
      <c r="E16" s="56">
        <v>0.24700431265045389</v>
      </c>
      <c r="F16" s="56">
        <v>0.23213977276811978</v>
      </c>
      <c r="G16" s="56">
        <v>0.22765502538332433</v>
      </c>
      <c r="H16" s="56">
        <v>0.24730647259049543</v>
      </c>
      <c r="I16" s="56">
        <v>0.25318051900613503</v>
      </c>
      <c r="J16" s="56">
        <v>0.25059511725718248</v>
      </c>
      <c r="K16" s="56">
        <v>0.27133391218229663</v>
      </c>
      <c r="L16" s="56">
        <v>0.30003946601241666</v>
      </c>
      <c r="M16" s="56">
        <v>0.30467219810378166</v>
      </c>
      <c r="N16" s="56">
        <v>0.33188805982720848</v>
      </c>
      <c r="O16" s="56">
        <v>0.34760877238118137</v>
      </c>
      <c r="P16" s="56">
        <v>0.35107105261152982</v>
      </c>
      <c r="Q16" s="56">
        <v>0.37543944311039645</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5.5160292585575093</v>
      </c>
      <c r="D20" s="51">
        <v>5.4440810508371937</v>
      </c>
      <c r="E20" s="51">
        <v>5.3961155790236504</v>
      </c>
      <c r="F20" s="51">
        <v>5.2107639338079128</v>
      </c>
      <c r="G20" s="51">
        <v>4.6937190967971016</v>
      </c>
      <c r="H20" s="51">
        <v>6.9262683706395167</v>
      </c>
      <c r="I20" s="51">
        <v>7.6341753997847359</v>
      </c>
      <c r="J20" s="51">
        <v>9.526509004345824</v>
      </c>
      <c r="K20" s="51">
        <v>13.018224451046322</v>
      </c>
      <c r="L20" s="51">
        <v>14.242766337661017</v>
      </c>
      <c r="M20" s="51">
        <v>17.264582546423</v>
      </c>
      <c r="N20" s="51">
        <v>20.716396492516814</v>
      </c>
      <c r="O20" s="51">
        <v>23.13203361355453</v>
      </c>
      <c r="P20" s="51">
        <v>28.0665147274599</v>
      </c>
      <c r="Q20" s="51">
        <v>30.596117654939604</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12.01535068929266</v>
      </c>
      <c r="D21" s="51">
        <v>12.54297087924164</v>
      </c>
      <c r="E21" s="51">
        <v>13.550245787326055</v>
      </c>
      <c r="F21" s="51">
        <v>15.972124231889472</v>
      </c>
      <c r="G21" s="51">
        <v>15.695286934538723</v>
      </c>
      <c r="H21" s="51">
        <v>4.171729364448586</v>
      </c>
      <c r="I21" s="51">
        <v>3.934536552196747</v>
      </c>
      <c r="J21" s="51">
        <v>4.4442865667595486</v>
      </c>
      <c r="K21" s="51">
        <v>4.3756908271911552</v>
      </c>
      <c r="L21" s="51">
        <v>3.5553047590227975</v>
      </c>
      <c r="M21" s="51">
        <v>4.1061709840141187</v>
      </c>
      <c r="N21" s="51">
        <v>6.6818763282214855</v>
      </c>
      <c r="O21" s="51">
        <v>7.1518065419030403</v>
      </c>
      <c r="P21" s="51">
        <v>8.8099870973169399</v>
      </c>
      <c r="Q21" s="51">
        <v>4.9948660694504516</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0</v>
      </c>
      <c r="I22" s="57">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25.805423835686433</v>
      </c>
      <c r="D29" s="53">
        <v>26.153173506334625</v>
      </c>
      <c r="E29" s="53">
        <v>27.040534734885181</v>
      </c>
      <c r="F29" s="53">
        <v>28.999034066409251</v>
      </c>
      <c r="G29" s="53">
        <v>27.429584676531476</v>
      </c>
      <c r="H29" s="53">
        <v>21.487400291047379</v>
      </c>
      <c r="I29" s="63">
        <v>23.019975051658587</v>
      </c>
      <c r="J29" s="53">
        <v>28.260559077624109</v>
      </c>
      <c r="K29" s="53">
        <v>36.921251954806962</v>
      </c>
      <c r="L29" s="53">
        <v>39.162220603175335</v>
      </c>
      <c r="M29" s="53">
        <v>47.267627350071621</v>
      </c>
      <c r="N29" s="53">
        <v>58.472867559513524</v>
      </c>
      <c r="O29" s="53">
        <v>64.981890575789365</v>
      </c>
      <c r="P29" s="53">
        <v>78.976273915966686</v>
      </c>
      <c r="Q29" s="53">
        <v>81.485160206799463</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9535.2779609605404</v>
      </c>
      <c r="D32" s="53">
        <v>9805.8875317224301</v>
      </c>
      <c r="E32" s="53">
        <v>11270.729121300132</v>
      </c>
      <c r="F32" s="53">
        <v>12479.417368791703</v>
      </c>
      <c r="G32" s="53">
        <v>11715.648584759652</v>
      </c>
      <c r="H32" s="53">
        <v>11430.581434656848</v>
      </c>
      <c r="I32" s="53">
        <v>11404.868670188624</v>
      </c>
      <c r="J32" s="53">
        <v>11548.951080025101</v>
      </c>
      <c r="K32" s="53">
        <v>13673.879108913121</v>
      </c>
      <c r="L32" s="53">
        <v>14838.589715571268</v>
      </c>
      <c r="M32" s="53">
        <v>15811.140974325988</v>
      </c>
      <c r="N32" s="53">
        <v>19247.879792025484</v>
      </c>
      <c r="O32" s="53">
        <v>21234.578627472019</v>
      </c>
      <c r="P32" s="53">
        <v>22676.140242139918</v>
      </c>
      <c r="Q32" s="53">
        <v>22621.913637646063</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2.7063106016771967E-3</v>
      </c>
      <c r="D34" s="56">
        <v>2.6670888710204031E-3</v>
      </c>
      <c r="E34" s="56">
        <v>2.3991823815357502E-3</v>
      </c>
      <c r="F34" s="56">
        <v>2.3237490348651615E-3</v>
      </c>
      <c r="G34" s="56">
        <v>2.3412775210937412E-3</v>
      </c>
      <c r="H34" s="56">
        <v>1.8798169116663523E-3</v>
      </c>
      <c r="I34" s="66">
        <v>2.018434031759689E-3</v>
      </c>
      <c r="J34" s="56">
        <v>2.4470238796407374E-3</v>
      </c>
      <c r="K34" s="56">
        <v>2.7001300553213445E-3</v>
      </c>
      <c r="L34" s="56">
        <v>2.6392144640322132E-3</v>
      </c>
      <c r="M34" s="56">
        <v>2.9895140032477376E-3</v>
      </c>
      <c r="N34" s="56">
        <v>3.0378861563619694E-3</v>
      </c>
      <c r="O34" s="56">
        <v>3.060192138294645E-3</v>
      </c>
      <c r="P34" s="56">
        <v>3.4827917393632155E-3</v>
      </c>
      <c r="Q34" s="56">
        <v>3.6020454110122953E-3</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6716.5854590618137</v>
      </c>
      <c r="D37" s="51">
        <v>6634.5418935702683</v>
      </c>
      <c r="E37" s="51">
        <v>6426.0055412248021</v>
      </c>
      <c r="F37" s="51">
        <v>6319.1220024839977</v>
      </c>
      <c r="G37" s="51">
        <v>6186.5864144453999</v>
      </c>
      <c r="H37" s="51">
        <v>6254.8008025222125</v>
      </c>
      <c r="I37" s="57">
        <v>6258.4790293302758</v>
      </c>
      <c r="J37" s="51">
        <v>5624.0565587083211</v>
      </c>
      <c r="K37" s="51">
        <v>5683.744148275533</v>
      </c>
      <c r="L37" s="51">
        <v>5539.4095729435367</v>
      </c>
      <c r="M37" s="51">
        <v>5408.9997133849238</v>
      </c>
      <c r="N37" s="51">
        <v>5533.5100792968378</v>
      </c>
      <c r="O37" s="51">
        <v>5305.9854781694848</v>
      </c>
      <c r="P37" s="51">
        <v>5065.0058278398774</v>
      </c>
      <c r="Q37" s="51">
        <v>4421.9598738893656</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0.28661507595299512</v>
      </c>
      <c r="F38" s="51">
        <v>1.4808445590904749</v>
      </c>
      <c r="G38" s="51">
        <v>3.4871500907614408</v>
      </c>
      <c r="H38" s="51">
        <v>3.8454189357026847</v>
      </c>
      <c r="I38" s="57">
        <v>5.0874175981656631</v>
      </c>
      <c r="J38" s="51">
        <v>8.8611827648801</v>
      </c>
      <c r="K38" s="51">
        <v>25.150472914875323</v>
      </c>
      <c r="L38" s="51">
        <v>35.802999904461643</v>
      </c>
      <c r="M38" s="51">
        <v>34.346039935033915</v>
      </c>
      <c r="N38" s="51">
        <v>39.528995891850577</v>
      </c>
      <c r="O38" s="51">
        <v>48.461832425718924</v>
      </c>
      <c r="P38" s="51">
        <v>61.442294831374795</v>
      </c>
      <c r="Q38" s="51">
        <v>96.48987293398298</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6716.5854590618137</v>
      </c>
      <c r="D40" s="53">
        <v>6634.5418935702683</v>
      </c>
      <c r="E40" s="53">
        <v>6426.2921563007549</v>
      </c>
      <c r="F40" s="53">
        <v>6320.6028470430883</v>
      </c>
      <c r="G40" s="53">
        <v>6190.073564536161</v>
      </c>
      <c r="H40" s="53">
        <v>6258.6462214579151</v>
      </c>
      <c r="I40" s="53">
        <v>6263.5664469284411</v>
      </c>
      <c r="J40" s="53">
        <v>5632.9177414732012</v>
      </c>
      <c r="K40" s="53">
        <v>5708.8946211904085</v>
      </c>
      <c r="L40" s="53">
        <v>5575.2125728479987</v>
      </c>
      <c r="M40" s="53">
        <v>5443.345753319958</v>
      </c>
      <c r="N40" s="53">
        <v>5573.039075188688</v>
      </c>
      <c r="O40" s="53">
        <v>5354.4473105952038</v>
      </c>
      <c r="P40" s="53">
        <v>5126.4481226712523</v>
      </c>
      <c r="Q40" s="53">
        <v>4518.4497468233485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38089.372265214486</v>
      </c>
      <c r="D42" s="53">
        <v>38984.874773096395</v>
      </c>
      <c r="E42" s="53">
        <v>42251.675671156961</v>
      </c>
      <c r="F42" s="53">
        <v>43279.539314034584</v>
      </c>
      <c r="G42" s="53">
        <v>41159.813413585558</v>
      </c>
      <c r="H42" s="53">
        <v>40764.161125441868</v>
      </c>
      <c r="I42" s="53">
        <v>43532.336509983754</v>
      </c>
      <c r="J42" s="53">
        <v>46906.477524601127</v>
      </c>
      <c r="K42" s="53">
        <v>47075.140704117701</v>
      </c>
      <c r="L42" s="53">
        <v>44098.118897487337</v>
      </c>
      <c r="M42" s="53">
        <v>44386.441793254991</v>
      </c>
      <c r="N42" s="53">
        <v>46114.810642973156</v>
      </c>
      <c r="O42" s="53">
        <v>45861.866509028376</v>
      </c>
      <c r="P42" s="53">
        <v>53601.203250692655</v>
      </c>
      <c r="Q42" s="53">
        <v>47173.537668959594</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0.1763375204058116</v>
      </c>
      <c r="D44" s="56">
        <v>0.1701824600485517</v>
      </c>
      <c r="E44" s="56">
        <v>0.15209555725828058</v>
      </c>
      <c r="F44" s="56">
        <v>0.14604136151221597</v>
      </c>
      <c r="G44" s="56">
        <v>0.15039119595457187</v>
      </c>
      <c r="H44" s="56">
        <v>0.15353305572015677</v>
      </c>
      <c r="I44" s="56">
        <v>0.14388307518232907</v>
      </c>
      <c r="J44" s="56">
        <v>0.12008827007994566</v>
      </c>
      <c r="K44" s="56">
        <v>0.12127196086513337</v>
      </c>
      <c r="L44" s="56">
        <v>0.12642744661758504</v>
      </c>
      <c r="M44" s="56">
        <v>0.12263532586536671</v>
      </c>
      <c r="N44" s="56">
        <v>0.12085139237230917</v>
      </c>
      <c r="O44" s="56">
        <v>0.11675162216830243</v>
      </c>
      <c r="P44" s="56">
        <v>9.5640541849310187E-2</v>
      </c>
      <c r="Q44" s="56">
        <v>9.578356786662004E-2</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3580.2867125783314</v>
      </c>
      <c r="D47" s="61">
        <v>3624.8806696903976</v>
      </c>
      <c r="E47" s="61">
        <v>3690.0686983090291</v>
      </c>
      <c r="F47" s="61">
        <v>3771.2983522421068</v>
      </c>
      <c r="G47" s="61">
        <v>3857.086978754201</v>
      </c>
      <c r="H47" s="61">
        <v>4115.879266875244</v>
      </c>
      <c r="I47" s="61">
        <v>4569.4965792377861</v>
      </c>
      <c r="J47" s="61">
        <v>4948.4589451682023</v>
      </c>
      <c r="K47" s="61">
        <v>5637.2001484974326</v>
      </c>
      <c r="L47" s="61">
        <v>6337.878858306146</v>
      </c>
      <c r="M47" s="61">
        <v>6717.0456519944728</v>
      </c>
      <c r="N47" s="61">
        <v>7555.63034364746</v>
      </c>
      <c r="O47" s="61">
        <v>8317.2882667448503</v>
      </c>
      <c r="P47" s="61">
        <v>8919.5745067222015</v>
      </c>
      <c r="Q47" s="61">
        <v>9783.5190159298654</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6716.5854590618137</v>
      </c>
      <c r="D48" s="61">
        <v>6634.5418935702683</v>
      </c>
      <c r="E48" s="61">
        <v>6426.2921563007549</v>
      </c>
      <c r="F48" s="61">
        <v>6320.6028470430883</v>
      </c>
      <c r="G48" s="61">
        <v>6190.073564536161</v>
      </c>
      <c r="H48" s="61">
        <v>6258.6462214579151</v>
      </c>
      <c r="I48" s="61">
        <v>6263.5664469284411</v>
      </c>
      <c r="J48" s="61">
        <v>5632.9177414732012</v>
      </c>
      <c r="K48" s="61">
        <v>5708.8946211904085</v>
      </c>
      <c r="L48" s="61">
        <v>5575.2125728479987</v>
      </c>
      <c r="M48" s="61">
        <v>5443.345753319958</v>
      </c>
      <c r="N48" s="61">
        <v>5573.039075188688</v>
      </c>
      <c r="O48" s="61">
        <v>5354.4473105952038</v>
      </c>
      <c r="P48" s="61">
        <v>5126.4481226712523</v>
      </c>
      <c r="Q48" s="61">
        <v>4518.4497468233485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17.531379947850169</v>
      </c>
      <c r="D49" s="61">
        <v>17.987051930078835</v>
      </c>
      <c r="E49" s="61">
        <v>18.946361366349706</v>
      </c>
      <c r="F49" s="61">
        <v>21.182888165697385</v>
      </c>
      <c r="G49" s="61">
        <v>20.389006031335825</v>
      </c>
      <c r="H49" s="61">
        <v>11.097997735088104</v>
      </c>
      <c r="I49" s="61">
        <v>11.568711951981482</v>
      </c>
      <c r="J49" s="61">
        <v>13.970795571105374</v>
      </c>
      <c r="K49" s="61">
        <v>17.393915278237479</v>
      </c>
      <c r="L49" s="61">
        <v>17.798071096683813</v>
      </c>
      <c r="M49" s="61">
        <v>21.370753530437121</v>
      </c>
      <c r="N49" s="61">
        <v>27.398272820738299</v>
      </c>
      <c r="O49" s="61">
        <v>30.283840155457568</v>
      </c>
      <c r="P49" s="61">
        <v>36.876501824776838</v>
      </c>
      <c r="Q49" s="61">
        <v>35.590983724390057</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10314.403551587995</v>
      </c>
      <c r="D50" s="61">
        <v>10277.409615190743</v>
      </c>
      <c r="E50" s="61">
        <v>10135.307215976134</v>
      </c>
      <c r="F50" s="61">
        <v>10113.084087450892</v>
      </c>
      <c r="G50" s="61">
        <v>10067.549549321697</v>
      </c>
      <c r="H50" s="61">
        <v>10385.623486068247</v>
      </c>
      <c r="I50" s="61">
        <v>10844.631738118207</v>
      </c>
      <c r="J50" s="61">
        <v>10595.34748221251</v>
      </c>
      <c r="K50" s="61">
        <v>11363.488684966078</v>
      </c>
      <c r="L50" s="61">
        <v>11930.88950225083</v>
      </c>
      <c r="M50" s="61">
        <v>12181.762158844867</v>
      </c>
      <c r="N50" s="61">
        <v>13156.067691656885</v>
      </c>
      <c r="O50" s="61">
        <v>13702.019417495512</v>
      </c>
      <c r="P50" s="61">
        <v>14082.899131218232</v>
      </c>
      <c r="Q50" s="61">
        <v>14337.559746477606</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10314.403551587995</v>
      </c>
      <c r="D51" s="61">
        <v>10277.409615190743</v>
      </c>
      <c r="E51" s="61">
        <v>10135.307215976134</v>
      </c>
      <c r="F51" s="61">
        <v>10113.084087450892</v>
      </c>
      <c r="G51" s="61">
        <v>10067.549549321697</v>
      </c>
      <c r="H51" s="61">
        <v>10385.623486068247</v>
      </c>
      <c r="I51" s="61">
        <v>10844.631738118207</v>
      </c>
      <c r="J51" s="61">
        <v>10595.34748221251</v>
      </c>
      <c r="K51" s="61">
        <v>11363.488684966078</v>
      </c>
      <c r="L51" s="61">
        <v>11930.88950225083</v>
      </c>
      <c r="M51" s="61">
        <v>12181.762158844867</v>
      </c>
      <c r="N51" s="61">
        <v>13156.067691656885</v>
      </c>
      <c r="O51" s="61">
        <v>13702.019417495512</v>
      </c>
      <c r="P51" s="61">
        <v>14082.899131218232</v>
      </c>
      <c r="Q51" s="61">
        <v>14337.559746477606</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10314.403551587995</v>
      </c>
      <c r="D58" s="53">
        <v>10277.409615190743</v>
      </c>
      <c r="E58" s="53">
        <v>10135.307215976134</v>
      </c>
      <c r="F58" s="53">
        <v>10113.084087450892</v>
      </c>
      <c r="G58" s="53">
        <v>10067.549549321697</v>
      </c>
      <c r="H58" s="53">
        <v>10385.623486068247</v>
      </c>
      <c r="I58" s="53">
        <v>10844.631738118207</v>
      </c>
      <c r="J58" s="53">
        <v>10595.34748221251</v>
      </c>
      <c r="K58" s="53">
        <v>11363.488684966078</v>
      </c>
      <c r="L58" s="53">
        <v>11930.88950225083</v>
      </c>
      <c r="M58" s="53">
        <v>12181.762158844867</v>
      </c>
      <c r="N58" s="53">
        <v>13156.067691656885</v>
      </c>
      <c r="O58" s="53">
        <v>13702.019417495512</v>
      </c>
      <c r="P58" s="53">
        <v>14082.899131218232</v>
      </c>
      <c r="Q58" s="53">
        <v>14337.559746477606</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63863.708273621851</v>
      </c>
      <c r="D61" s="51">
        <v>66215.189094296351</v>
      </c>
      <c r="E61" s="51">
        <v>72131.309281551541</v>
      </c>
      <c r="F61" s="51">
        <v>76580.587847520786</v>
      </c>
      <c r="G61" s="51">
        <v>74415.271042323482</v>
      </c>
      <c r="H61" s="51">
        <v>73731.983806248201</v>
      </c>
      <c r="I61" s="51">
        <v>77392.384756854881</v>
      </c>
      <c r="J61" s="51">
        <v>82629.891587847509</v>
      </c>
      <c r="K61" s="51">
        <v>86038.267674596354</v>
      </c>
      <c r="L61" s="51">
        <v>85772.319886309357</v>
      </c>
      <c r="M61" s="51">
        <v>89600.606405846949</v>
      </c>
      <c r="N61" s="51">
        <v>96718.22303429828</v>
      </c>
      <c r="O61" s="51">
        <v>99713.44050348716</v>
      </c>
      <c r="P61" s="51">
        <v>110311.37492118086</v>
      </c>
      <c r="Q61" s="51">
        <v>104967.97115276584</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63863.708273621851</v>
      </c>
      <c r="D64" s="51">
        <v>66215.189094296351</v>
      </c>
      <c r="E64" s="51">
        <v>72131.309281551541</v>
      </c>
      <c r="F64" s="51">
        <v>76580.587847520786</v>
      </c>
      <c r="G64" s="51">
        <v>74415.271042323482</v>
      </c>
      <c r="H64" s="51">
        <v>73731.983806248201</v>
      </c>
      <c r="I64" s="51">
        <v>77392.384756854881</v>
      </c>
      <c r="J64" s="51">
        <v>82629.891587847509</v>
      </c>
      <c r="K64" s="51">
        <v>86038.267674596354</v>
      </c>
      <c r="L64" s="51">
        <v>85772.319886309357</v>
      </c>
      <c r="M64" s="51">
        <v>89600.606405846949</v>
      </c>
      <c r="N64" s="51">
        <v>96718.22303429828</v>
      </c>
      <c r="O64" s="51">
        <v>99713.44050348716</v>
      </c>
      <c r="P64" s="51">
        <v>110311.37492118086</v>
      </c>
      <c r="Q64" s="51">
        <v>104967.97115276584</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63863.708273621851</v>
      </c>
      <c r="D65" s="51">
        <v>66215.189094296351</v>
      </c>
      <c r="E65" s="51">
        <v>72131.309281551541</v>
      </c>
      <c r="F65" s="51">
        <v>76580.587847520786</v>
      </c>
      <c r="G65" s="51">
        <v>74415.271042323482</v>
      </c>
      <c r="H65" s="51">
        <v>73731.983806248201</v>
      </c>
      <c r="I65" s="51">
        <v>77392.384756854881</v>
      </c>
      <c r="J65" s="51">
        <v>82629.891587847509</v>
      </c>
      <c r="K65" s="51">
        <v>86038.267674596354</v>
      </c>
      <c r="L65" s="51">
        <v>85772.319886309357</v>
      </c>
      <c r="M65" s="51">
        <v>89600.606405846949</v>
      </c>
      <c r="N65" s="51">
        <v>96718.22303429828</v>
      </c>
      <c r="O65" s="51">
        <v>99713.44050348716</v>
      </c>
      <c r="P65" s="51">
        <v>110311.37492118086</v>
      </c>
      <c r="Q65" s="51">
        <v>104967.97115276584</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0.16150649297401098</v>
      </c>
      <c r="D67" s="56">
        <v>0.15521226709108679</v>
      </c>
      <c r="E67" s="56">
        <v>0.14051189860445751</v>
      </c>
      <c r="F67" s="56">
        <v>0.13205806290736502</v>
      </c>
      <c r="G67" s="56">
        <v>0.13528875737878862</v>
      </c>
      <c r="H67" s="56">
        <v>0.14085642281590352</v>
      </c>
      <c r="I67" s="56">
        <v>0.14012530783473065</v>
      </c>
      <c r="J67" s="56">
        <v>0.12822656884340849</v>
      </c>
      <c r="K67" s="56">
        <v>0.13207481963657969</v>
      </c>
      <c r="L67" s="56">
        <v>0.13909953138804157</v>
      </c>
      <c r="M67" s="56">
        <v>0.13595624681006555</v>
      </c>
      <c r="N67" s="56">
        <v>0.13602470433096636</v>
      </c>
      <c r="O67" s="56">
        <v>0.13741396694677613</v>
      </c>
      <c r="P67" s="56">
        <v>0.12766497690089237</v>
      </c>
      <c r="Q67" s="56">
        <v>0.13658985297154447</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7"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6" t="s">
        <v>91</v>
      </c>
      <c r="J71" s="182" t="s">
        <v>91</v>
      </c>
      <c r="K71" s="182"/>
      <c r="L71" s="182" t="s">
        <v>91</v>
      </c>
      <c r="M71" s="182"/>
      <c r="N71" s="182" t="s">
        <v>91</v>
      </c>
      <c r="O71" s="182"/>
      <c r="P71" s="182" t="s">
        <v>91</v>
      </c>
      <c r="Q71" s="182"/>
      <c r="R71" s="78"/>
      <c r="S71" s="79" t="s">
        <v>91</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113</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1.8400687876182285</v>
      </c>
      <c r="D7" s="51">
        <v>2.4820865577529378</v>
      </c>
      <c r="E7" s="51">
        <v>3.681570650616222</v>
      </c>
      <c r="F7" s="51">
        <v>4.2204069934078525</v>
      </c>
      <c r="G7" s="51">
        <v>4.6560619088564055</v>
      </c>
      <c r="H7" s="51">
        <v>5.3439380911435945</v>
      </c>
      <c r="I7" s="51">
        <v>6.5053740326741192</v>
      </c>
      <c r="J7" s="51">
        <v>7.2600059370265733</v>
      </c>
      <c r="K7" s="51">
        <v>7.8078935839168002</v>
      </c>
      <c r="L7" s="51">
        <v>8.6293495885026399</v>
      </c>
      <c r="M7" s="51">
        <v>9.4948640625639769</v>
      </c>
      <c r="N7" s="51">
        <v>9.896451910084755</v>
      </c>
      <c r="O7" s="51">
        <v>18.690675447133799</v>
      </c>
      <c r="P7" s="51">
        <v>19.469976090908556</v>
      </c>
      <c r="Q7" s="51">
        <v>20.284253820917154</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v>
      </c>
      <c r="D8" s="51">
        <v>0</v>
      </c>
      <c r="E8" s="51">
        <v>0</v>
      </c>
      <c r="F8" s="51">
        <v>0</v>
      </c>
      <c r="G8" s="51">
        <v>0</v>
      </c>
      <c r="H8" s="51">
        <v>0</v>
      </c>
      <c r="I8" s="51">
        <v>8.5984522785898534E-2</v>
      </c>
      <c r="J8" s="51">
        <v>5.7323015190599021E-2</v>
      </c>
      <c r="K8" s="51">
        <v>3.4393809114359415E-2</v>
      </c>
      <c r="L8" s="51">
        <v>2.4567006510256721E-2</v>
      </c>
      <c r="M8" s="51">
        <v>1.9107671730199671E-2</v>
      </c>
      <c r="N8" s="51">
        <v>0</v>
      </c>
      <c r="O8" s="51">
        <v>0</v>
      </c>
      <c r="P8" s="51">
        <v>2.4113378890045407E-2</v>
      </c>
      <c r="Q8" s="51">
        <v>1.6137408430454805</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0</v>
      </c>
      <c r="G9" s="51">
        <v>0</v>
      </c>
      <c r="H9" s="51">
        <v>0</v>
      </c>
      <c r="I9" s="51">
        <v>0</v>
      </c>
      <c r="J9" s="51">
        <v>0</v>
      </c>
      <c r="K9" s="51">
        <v>0</v>
      </c>
      <c r="L9" s="51">
        <v>0</v>
      </c>
      <c r="M9" s="51">
        <v>0</v>
      </c>
      <c r="N9" s="51">
        <v>0</v>
      </c>
      <c r="O9" s="51">
        <v>1.0920034393809114E-2</v>
      </c>
      <c r="P9" s="51">
        <v>6.8443680137575236E-2</v>
      </c>
      <c r="Q9" s="51">
        <v>0.17463456577815992</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v>
      </c>
      <c r="D11" s="51">
        <v>0</v>
      </c>
      <c r="E11" s="51">
        <v>0</v>
      </c>
      <c r="F11" s="51">
        <v>0</v>
      </c>
      <c r="G11" s="51">
        <v>0</v>
      </c>
      <c r="H11" s="51">
        <v>0</v>
      </c>
      <c r="I11" s="51">
        <v>0</v>
      </c>
      <c r="J11" s="51">
        <v>4.1048658692073718E-16</v>
      </c>
      <c r="K11" s="51">
        <v>4.8685618448738584E-16</v>
      </c>
      <c r="L11" s="51">
        <v>5.2504098327071027E-16</v>
      </c>
      <c r="M11" s="51">
        <v>5.4413338266237253E-16</v>
      </c>
      <c r="N11" s="51">
        <v>0</v>
      </c>
      <c r="O11" s="51">
        <v>8.2097317384147437E-16</v>
      </c>
      <c r="P11" s="51">
        <v>-1.1264515641080694E-15</v>
      </c>
      <c r="Q11" s="51">
        <v>1.9092399391662192E-16</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1.8400687876182285</v>
      </c>
      <c r="D12" s="53">
        <v>2.4820865577529378</v>
      </c>
      <c r="E12" s="53">
        <v>3.681570650616222</v>
      </c>
      <c r="F12" s="53">
        <v>4.2204069934078525</v>
      </c>
      <c r="G12" s="53">
        <v>4.6560619088564055</v>
      </c>
      <c r="H12" s="53">
        <v>5.3439380911435945</v>
      </c>
      <c r="I12" s="53">
        <v>6.591358555460018</v>
      </c>
      <c r="J12" s="53">
        <v>7.3173289522171725</v>
      </c>
      <c r="K12" s="53">
        <v>7.8422873930311603</v>
      </c>
      <c r="L12" s="53">
        <v>8.6539165950128965</v>
      </c>
      <c r="M12" s="53">
        <v>9.5139717342941772</v>
      </c>
      <c r="N12" s="53">
        <v>9.896451910084755</v>
      </c>
      <c r="O12" s="53">
        <v>18.701595481527608</v>
      </c>
      <c r="P12" s="53">
        <v>19.562533149936179</v>
      </c>
      <c r="Q12" s="53">
        <v>22.072629229740794</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390.19776440240759</v>
      </c>
      <c r="D15" s="53">
        <v>406.10490111779876</v>
      </c>
      <c r="E15" s="53">
        <v>405.76096302665519</v>
      </c>
      <c r="F15" s="53">
        <v>434.73774720550301</v>
      </c>
      <c r="G15" s="53">
        <v>479.27773000859844</v>
      </c>
      <c r="H15" s="53">
        <v>470.33533963886498</v>
      </c>
      <c r="I15" s="53">
        <v>484.4368013757524</v>
      </c>
      <c r="J15" s="53">
        <v>534.73774720550307</v>
      </c>
      <c r="K15" s="53">
        <v>524.24763542562334</v>
      </c>
      <c r="L15" s="53">
        <v>531.64230438521065</v>
      </c>
      <c r="M15" s="53">
        <v>509.6302665520206</v>
      </c>
      <c r="N15" s="53">
        <v>537.40326741186584</v>
      </c>
      <c r="O15" s="53">
        <v>470.67927773000861</v>
      </c>
      <c r="P15" s="53">
        <v>540.03877901977637</v>
      </c>
      <c r="Q15" s="53">
        <v>520.49148753224415</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4.7157338034376365E-3</v>
      </c>
      <c r="D16" s="56">
        <v>6.1119345049050755E-3</v>
      </c>
      <c r="E16" s="56">
        <v>9.0732499823408912E-3</v>
      </c>
      <c r="F16" s="56">
        <v>9.7079377637130787E-3</v>
      </c>
      <c r="G16" s="56">
        <v>9.7147470398277706E-3</v>
      </c>
      <c r="H16" s="56">
        <v>1.1361974405850093E-2</v>
      </c>
      <c r="I16" s="56">
        <v>1.3606230031948883E-2</v>
      </c>
      <c r="J16" s="56">
        <v>1.3683958146693312E-2</v>
      </c>
      <c r="K16" s="56">
        <v>1.4959127830236575E-2</v>
      </c>
      <c r="L16" s="56">
        <v>1.6277704997573993E-2</v>
      </c>
      <c r="M16" s="56">
        <v>1.8668380507818674E-2</v>
      </c>
      <c r="N16" s="56">
        <v>1.8415317714285714E-2</v>
      </c>
      <c r="O16" s="56">
        <v>3.9733203407045323E-2</v>
      </c>
      <c r="P16" s="56">
        <v>3.6224311864129659E-2</v>
      </c>
      <c r="Q16" s="56">
        <v>4.2407281883497482E-2</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0</v>
      </c>
      <c r="I22" s="57">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0</v>
      </c>
      <c r="M24" s="61">
        <v>0</v>
      </c>
      <c r="N24" s="61">
        <v>0</v>
      </c>
      <c r="O24" s="61">
        <v>0</v>
      </c>
      <c r="P24" s="61">
        <v>0</v>
      </c>
      <c r="Q24" s="61">
        <v>0</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0</v>
      </c>
      <c r="D29" s="53">
        <v>0</v>
      </c>
      <c r="E29" s="53">
        <v>0</v>
      </c>
      <c r="F29" s="53">
        <v>0</v>
      </c>
      <c r="G29" s="53">
        <v>0</v>
      </c>
      <c r="H29" s="53">
        <v>0</v>
      </c>
      <c r="I29" s="6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249.57007738607049</v>
      </c>
      <c r="D32" s="53">
        <v>258.8134135855546</v>
      </c>
      <c r="E32" s="53">
        <v>274.2189739180281</v>
      </c>
      <c r="F32" s="53">
        <v>290.65157160599983</v>
      </c>
      <c r="G32" s="53">
        <v>310.16528136046622</v>
      </c>
      <c r="H32" s="53">
        <v>325.57084169293972</v>
      </c>
      <c r="I32" s="53">
        <v>304.0030572274768</v>
      </c>
      <c r="J32" s="53">
        <v>315.30046813795741</v>
      </c>
      <c r="K32" s="53">
        <v>319.40861755995036</v>
      </c>
      <c r="L32" s="53">
        <v>306.05713193847328</v>
      </c>
      <c r="M32" s="53">
        <v>331.73306582592909</v>
      </c>
      <c r="N32" s="53">
        <v>366.65233591286903</v>
      </c>
      <c r="O32" s="53">
        <v>382.05789624534253</v>
      </c>
      <c r="P32" s="53">
        <v>405.34699531862043</v>
      </c>
      <c r="Q32" s="53">
        <v>425.93395910958253</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0</v>
      </c>
      <c r="D34" s="56">
        <v>0</v>
      </c>
      <c r="E34" s="56">
        <v>0</v>
      </c>
      <c r="F34" s="56">
        <v>0</v>
      </c>
      <c r="G34" s="56">
        <v>0</v>
      </c>
      <c r="H34" s="56">
        <v>0</v>
      </c>
      <c r="I34" s="66">
        <v>0</v>
      </c>
      <c r="J34" s="56">
        <v>0</v>
      </c>
      <c r="K34" s="56">
        <v>0</v>
      </c>
      <c r="L34" s="56">
        <v>0</v>
      </c>
      <c r="M34" s="56">
        <v>0</v>
      </c>
      <c r="N34" s="56">
        <v>0</v>
      </c>
      <c r="O34" s="56">
        <v>0</v>
      </c>
      <c r="P34" s="56">
        <v>0</v>
      </c>
      <c r="Q34" s="56">
        <v>0</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216.46603611349957</v>
      </c>
      <c r="D37" s="51">
        <v>216.46603611349957</v>
      </c>
      <c r="E37" s="51">
        <v>216.48992070316231</v>
      </c>
      <c r="F37" s="51">
        <v>216.51380529282508</v>
      </c>
      <c r="G37" s="51">
        <v>233.32855641540078</v>
      </c>
      <c r="H37" s="51">
        <v>234.92882392280501</v>
      </c>
      <c r="I37" s="57">
        <v>236.57686060953472</v>
      </c>
      <c r="J37" s="51">
        <v>242.1897391802809</v>
      </c>
      <c r="K37" s="51">
        <v>247.75484857170153</v>
      </c>
      <c r="L37" s="51">
        <v>247.94592528900353</v>
      </c>
      <c r="M37" s="51">
        <v>251.76745963504348</v>
      </c>
      <c r="N37" s="51">
        <v>263.75752364574379</v>
      </c>
      <c r="O37" s="51">
        <v>366.2224132989395</v>
      </c>
      <c r="P37" s="51">
        <v>371.5017435750454</v>
      </c>
      <c r="Q37" s="51">
        <v>377.51284990923858</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v>
      </c>
      <c r="E38" s="51">
        <v>0</v>
      </c>
      <c r="F38" s="51">
        <v>0</v>
      </c>
      <c r="G38" s="51">
        <v>0</v>
      </c>
      <c r="H38" s="51">
        <v>0</v>
      </c>
      <c r="I38" s="57">
        <v>0</v>
      </c>
      <c r="J38" s="51">
        <v>0</v>
      </c>
      <c r="K38" s="51">
        <v>0</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216.46603611349957</v>
      </c>
      <c r="D40" s="53">
        <v>216.46603611349957</v>
      </c>
      <c r="E40" s="53">
        <v>216.48992070316231</v>
      </c>
      <c r="F40" s="53">
        <v>216.51380529282508</v>
      </c>
      <c r="G40" s="53">
        <v>233.32855641540078</v>
      </c>
      <c r="H40" s="53">
        <v>234.92882392280501</v>
      </c>
      <c r="I40" s="53">
        <v>236.57686060953472</v>
      </c>
      <c r="J40" s="53">
        <v>242.1897391802809</v>
      </c>
      <c r="K40" s="53">
        <v>247.75484857170153</v>
      </c>
      <c r="L40" s="53">
        <v>247.94592528900353</v>
      </c>
      <c r="M40" s="53">
        <v>251.76745963504348</v>
      </c>
      <c r="N40" s="53">
        <v>263.75752364574379</v>
      </c>
      <c r="O40" s="53">
        <v>366.2224132989395</v>
      </c>
      <c r="P40" s="53">
        <v>371.5017435750454</v>
      </c>
      <c r="Q40" s="53">
        <v>377.51284990923858</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417.42803573134614</v>
      </c>
      <c r="D42" s="53">
        <v>437.39421515238371</v>
      </c>
      <c r="E42" s="53">
        <v>442.48693512945448</v>
      </c>
      <c r="F42" s="53">
        <v>439.94071844845706</v>
      </c>
      <c r="G42" s="53">
        <v>488.19274863857839</v>
      </c>
      <c r="H42" s="53">
        <v>491.88707366007452</v>
      </c>
      <c r="I42" s="53">
        <v>519.38936658068212</v>
      </c>
      <c r="J42" s="53">
        <v>542.01774625011944</v>
      </c>
      <c r="K42" s="53">
        <v>502.12740040126107</v>
      </c>
      <c r="L42" s="53">
        <v>513.95120378331899</v>
      </c>
      <c r="M42" s="53">
        <v>485.89005923378238</v>
      </c>
      <c r="N42" s="53">
        <v>564.48755612878574</v>
      </c>
      <c r="O42" s="53">
        <v>707.19496990541711</v>
      </c>
      <c r="P42" s="53">
        <v>735.19866993885557</v>
      </c>
      <c r="Q42" s="53">
        <v>647.96104803190974</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0.51857090943650863</v>
      </c>
      <c r="D44" s="56">
        <v>0.49489917473665029</v>
      </c>
      <c r="E44" s="56">
        <v>0.48925720403434236</v>
      </c>
      <c r="F44" s="56">
        <v>0.49214313704902402</v>
      </c>
      <c r="G44" s="56">
        <v>0.47794351117685258</v>
      </c>
      <c r="H44" s="56">
        <v>0.47760723243798003</v>
      </c>
      <c r="I44" s="56">
        <v>0.4554903812663727</v>
      </c>
      <c r="J44" s="56">
        <v>0.44682990705717601</v>
      </c>
      <c r="K44" s="56">
        <v>0.49341033445638532</v>
      </c>
      <c r="L44" s="56">
        <v>0.48243086787970074</v>
      </c>
      <c r="M44" s="56">
        <v>0.51815725563940263</v>
      </c>
      <c r="N44" s="56">
        <v>0.46725126317145688</v>
      </c>
      <c r="O44" s="56">
        <v>0.51785211841639578</v>
      </c>
      <c r="P44" s="56">
        <v>0.5053079647246127</v>
      </c>
      <c r="Q44" s="56">
        <v>0.58261658020320917</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1.8400687876182285</v>
      </c>
      <c r="D47" s="61">
        <v>2.4820865577529378</v>
      </c>
      <c r="E47" s="61">
        <v>3.681570650616222</v>
      </c>
      <c r="F47" s="61">
        <v>4.2204069934078525</v>
      </c>
      <c r="G47" s="61">
        <v>4.6560619088564055</v>
      </c>
      <c r="H47" s="61">
        <v>5.3439380911435945</v>
      </c>
      <c r="I47" s="61">
        <v>6.5913585554600163</v>
      </c>
      <c r="J47" s="61">
        <v>7.3173289522171734</v>
      </c>
      <c r="K47" s="61">
        <v>7.8422873930311594</v>
      </c>
      <c r="L47" s="61">
        <v>8.6539165950128965</v>
      </c>
      <c r="M47" s="61">
        <v>9.5139717342941772</v>
      </c>
      <c r="N47" s="61">
        <v>9.896451910084755</v>
      </c>
      <c r="O47" s="61">
        <v>18.701595481527608</v>
      </c>
      <c r="P47" s="61">
        <v>19.562533149936176</v>
      </c>
      <c r="Q47" s="61">
        <v>22.072629229740794</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216.46603611349957</v>
      </c>
      <c r="D48" s="61">
        <v>216.46603611349957</v>
      </c>
      <c r="E48" s="61">
        <v>216.48992070316231</v>
      </c>
      <c r="F48" s="61">
        <v>216.51380529282508</v>
      </c>
      <c r="G48" s="61">
        <v>233.32855641540078</v>
      </c>
      <c r="H48" s="61">
        <v>234.92882392280501</v>
      </c>
      <c r="I48" s="61">
        <v>236.57686060953472</v>
      </c>
      <c r="J48" s="61">
        <v>242.1897391802809</v>
      </c>
      <c r="K48" s="61">
        <v>247.75484857170153</v>
      </c>
      <c r="L48" s="61">
        <v>247.94592528900353</v>
      </c>
      <c r="M48" s="61">
        <v>251.76745963504348</v>
      </c>
      <c r="N48" s="61">
        <v>263.75752364574379</v>
      </c>
      <c r="O48" s="61">
        <v>366.2224132989395</v>
      </c>
      <c r="P48" s="61">
        <v>371.5017435750454</v>
      </c>
      <c r="Q48" s="61">
        <v>377.51284990923858</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0</v>
      </c>
      <c r="D49" s="61">
        <v>0</v>
      </c>
      <c r="E49" s="61">
        <v>0</v>
      </c>
      <c r="F49" s="61">
        <v>0</v>
      </c>
      <c r="G49" s="61">
        <v>0</v>
      </c>
      <c r="H49" s="61">
        <v>0</v>
      </c>
      <c r="I49" s="61">
        <v>0</v>
      </c>
      <c r="J49" s="61">
        <v>0</v>
      </c>
      <c r="K49" s="61">
        <v>0</v>
      </c>
      <c r="L49" s="61">
        <v>0</v>
      </c>
      <c r="M49" s="61">
        <v>0</v>
      </c>
      <c r="N49" s="61">
        <v>0</v>
      </c>
      <c r="O49" s="61">
        <v>0</v>
      </c>
      <c r="P49" s="61">
        <v>0</v>
      </c>
      <c r="Q49" s="61">
        <v>0</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218.30610490111781</v>
      </c>
      <c r="D50" s="61">
        <v>218.94812267125252</v>
      </c>
      <c r="E50" s="61">
        <v>220.17149135377852</v>
      </c>
      <c r="F50" s="61">
        <v>220.73421228623295</v>
      </c>
      <c r="G50" s="61">
        <v>237.98461832425718</v>
      </c>
      <c r="H50" s="61">
        <v>240.27276201394861</v>
      </c>
      <c r="I50" s="61">
        <v>243.16821916499472</v>
      </c>
      <c r="J50" s="61">
        <v>249.50706813249806</v>
      </c>
      <c r="K50" s="61">
        <v>255.5971359647327</v>
      </c>
      <c r="L50" s="61">
        <v>256.59984188401643</v>
      </c>
      <c r="M50" s="61">
        <v>261.28143136933767</v>
      </c>
      <c r="N50" s="61">
        <v>273.65397555582854</v>
      </c>
      <c r="O50" s="61">
        <v>384.92400878046709</v>
      </c>
      <c r="P50" s="61">
        <v>391.0642767249816</v>
      </c>
      <c r="Q50" s="61">
        <v>399.58547913897939</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218.30610490111781</v>
      </c>
      <c r="D51" s="61">
        <v>218.94812267125252</v>
      </c>
      <c r="E51" s="61">
        <v>220.17149135377852</v>
      </c>
      <c r="F51" s="61">
        <v>220.73421228623295</v>
      </c>
      <c r="G51" s="61">
        <v>237.98461832425718</v>
      </c>
      <c r="H51" s="61">
        <v>240.27276201394861</v>
      </c>
      <c r="I51" s="61">
        <v>243.16821916499472</v>
      </c>
      <c r="J51" s="61">
        <v>249.50706813249806</v>
      </c>
      <c r="K51" s="61">
        <v>255.5971359647327</v>
      </c>
      <c r="L51" s="61">
        <v>256.59984188401643</v>
      </c>
      <c r="M51" s="61">
        <v>261.28143136933767</v>
      </c>
      <c r="N51" s="61">
        <v>273.65397555582854</v>
      </c>
      <c r="O51" s="61">
        <v>384.92400878046709</v>
      </c>
      <c r="P51" s="61">
        <v>391.0642767249816</v>
      </c>
      <c r="Q51" s="61">
        <v>399.58547913897939</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218.30610490111781</v>
      </c>
      <c r="D58" s="53">
        <v>218.94812267125252</v>
      </c>
      <c r="E58" s="53">
        <v>220.17149135377852</v>
      </c>
      <c r="F58" s="53">
        <v>220.73421228623295</v>
      </c>
      <c r="G58" s="53">
        <v>237.98461832425718</v>
      </c>
      <c r="H58" s="53">
        <v>240.27276201394861</v>
      </c>
      <c r="I58" s="53">
        <v>243.16821916499472</v>
      </c>
      <c r="J58" s="53">
        <v>249.50706813249806</v>
      </c>
      <c r="K58" s="53">
        <v>255.5971359647327</v>
      </c>
      <c r="L58" s="53">
        <v>256.59984188401643</v>
      </c>
      <c r="M58" s="53">
        <v>261.28143136933767</v>
      </c>
      <c r="N58" s="53">
        <v>273.65397555582854</v>
      </c>
      <c r="O58" s="53">
        <v>384.92400878046709</v>
      </c>
      <c r="P58" s="53">
        <v>391.0642767249816</v>
      </c>
      <c r="Q58" s="53">
        <v>399.58547913897939</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1062.8042180185344</v>
      </c>
      <c r="D61" s="51">
        <v>1107.3189786949461</v>
      </c>
      <c r="E61" s="51">
        <v>1128.4213002770612</v>
      </c>
      <c r="F61" s="51">
        <v>1173.3502436228146</v>
      </c>
      <c r="G61" s="51">
        <v>1291.3330944874367</v>
      </c>
      <c r="H61" s="51">
        <v>1317.9996178465653</v>
      </c>
      <c r="I61" s="51">
        <v>1333.9083309448743</v>
      </c>
      <c r="J61" s="51">
        <v>1417.7988678704501</v>
      </c>
      <c r="K61" s="51">
        <v>1372.3621142638772</v>
      </c>
      <c r="L61" s="51">
        <v>1377.7720932454379</v>
      </c>
      <c r="M61" s="51">
        <v>1336.915161937518</v>
      </c>
      <c r="N61" s="51">
        <v>1480.4982564249547</v>
      </c>
      <c r="O61" s="51">
        <v>1572.9190551256329</v>
      </c>
      <c r="P61" s="51">
        <v>1694.2425770039169</v>
      </c>
      <c r="Q61" s="51">
        <v>1605.0082812171588</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1062.8042180185344</v>
      </c>
      <c r="D64" s="51">
        <v>1107.3189786949461</v>
      </c>
      <c r="E64" s="51">
        <v>1128.4213002770612</v>
      </c>
      <c r="F64" s="51">
        <v>1173.3502436228146</v>
      </c>
      <c r="G64" s="51">
        <v>1291.3330944874367</v>
      </c>
      <c r="H64" s="51">
        <v>1317.9996178465653</v>
      </c>
      <c r="I64" s="51">
        <v>1333.9083309448743</v>
      </c>
      <c r="J64" s="51">
        <v>1417.7988678704501</v>
      </c>
      <c r="K64" s="51">
        <v>1372.3621142638772</v>
      </c>
      <c r="L64" s="51">
        <v>1377.7720932454379</v>
      </c>
      <c r="M64" s="51">
        <v>1336.915161937518</v>
      </c>
      <c r="N64" s="51">
        <v>1480.4982564249547</v>
      </c>
      <c r="O64" s="51">
        <v>1572.9190551256329</v>
      </c>
      <c r="P64" s="51">
        <v>1694.2425770039169</v>
      </c>
      <c r="Q64" s="51">
        <v>1605.0082812171588</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1062.8042180185344</v>
      </c>
      <c r="D65" s="51">
        <v>1107.3189786949461</v>
      </c>
      <c r="E65" s="51">
        <v>1128.4213002770612</v>
      </c>
      <c r="F65" s="51">
        <v>1173.3502436228146</v>
      </c>
      <c r="G65" s="51">
        <v>1291.3330944874367</v>
      </c>
      <c r="H65" s="51">
        <v>1317.9996178465653</v>
      </c>
      <c r="I65" s="51">
        <v>1333.9083309448743</v>
      </c>
      <c r="J65" s="51">
        <v>1417.7988678704501</v>
      </c>
      <c r="K65" s="51">
        <v>1372.3621142638772</v>
      </c>
      <c r="L65" s="51">
        <v>1377.7720932454379</v>
      </c>
      <c r="M65" s="51">
        <v>1336.915161937518</v>
      </c>
      <c r="N65" s="51">
        <v>1480.4982564249547</v>
      </c>
      <c r="O65" s="51">
        <v>1572.9190551256329</v>
      </c>
      <c r="P65" s="51">
        <v>1694.2425770039169</v>
      </c>
      <c r="Q65" s="51">
        <v>1605.0082812171588</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0.20540575695881436</v>
      </c>
      <c r="D67" s="56">
        <v>0.19772814056641422</v>
      </c>
      <c r="E67" s="56">
        <v>0.19511461836081953</v>
      </c>
      <c r="F67" s="56">
        <v>0.18812303784477691</v>
      </c>
      <c r="G67" s="56">
        <v>0.18429374987769473</v>
      </c>
      <c r="H67" s="56">
        <v>0.1823010862526061</v>
      </c>
      <c r="I67" s="56">
        <v>0.1822975488823482</v>
      </c>
      <c r="J67" s="56">
        <v>0.17598199137178075</v>
      </c>
      <c r="K67" s="56">
        <v>0.18624613234957504</v>
      </c>
      <c r="L67" s="56">
        <v>0.18624258913502717</v>
      </c>
      <c r="M67" s="56">
        <v>0.19543605967537744</v>
      </c>
      <c r="N67" s="56">
        <v>0.18483910694811403</v>
      </c>
      <c r="O67" s="56">
        <v>0.24471952801774804</v>
      </c>
      <c r="P67" s="56">
        <v>0.2308195308233465</v>
      </c>
      <c r="Q67" s="56">
        <v>0.24896163079978226</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97"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96" t="s">
        <v>91</v>
      </c>
      <c r="J71" s="182">
        <v>0.20100000000000001</v>
      </c>
      <c r="K71" s="182"/>
      <c r="L71" s="182">
        <v>0.20699999999999999</v>
      </c>
      <c r="M71" s="182"/>
      <c r="N71" s="182">
        <v>0.216</v>
      </c>
      <c r="O71" s="182"/>
      <c r="P71" s="182">
        <v>0.22900000000000001</v>
      </c>
      <c r="Q71" s="182"/>
      <c r="R71" s="78"/>
      <c r="S71" s="79">
        <v>0.25</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FAC"/>
  </sheetPr>
  <dimension ref="A1:AA205"/>
  <sheetViews>
    <sheetView zoomScaleNormal="100" workbookViewId="0">
      <pane xSplit="2" ySplit="5" topLeftCell="C6" activePane="bottomRight" state="frozen"/>
      <selection activeCell="D11" sqref="D11"/>
      <selection pane="topRight" activeCell="D11" sqref="D11"/>
      <selection pane="bottomLeft" activeCell="D11" sqref="D11"/>
      <selection pane="bottomRight" activeCell="C6" sqref="C6"/>
    </sheetView>
  </sheetViews>
  <sheetFormatPr defaultRowHeight="12.75" x14ac:dyDescent="0.25"/>
  <cols>
    <col min="1" max="1" width="11.42578125" style="43" customWidth="1"/>
    <col min="2" max="2" width="26.28515625" style="43" customWidth="1"/>
    <col min="3" max="13" width="11.42578125" style="43" customWidth="1"/>
    <col min="14" max="14" width="11.5703125" style="43" customWidth="1"/>
    <col min="15" max="19" width="11.42578125" style="43" customWidth="1"/>
    <col min="20" max="26" width="9.140625" style="43"/>
    <col min="27" max="27" width="11.28515625" style="43" bestFit="1" customWidth="1"/>
    <col min="28" max="16384" width="9.140625" style="43"/>
  </cols>
  <sheetData>
    <row r="1" spans="1:27" ht="12.75" customHeight="1" x14ac:dyDescent="0.25">
      <c r="A1" s="83" t="s">
        <v>71</v>
      </c>
      <c r="H1" s="181" t="s">
        <v>117</v>
      </c>
      <c r="I1" s="181"/>
      <c r="J1" s="181"/>
      <c r="K1" s="181"/>
      <c r="AA1" s="44">
        <v>1</v>
      </c>
    </row>
    <row r="2" spans="1:27" ht="12.75" customHeight="1" x14ac:dyDescent="0.25">
      <c r="H2" s="181"/>
      <c r="I2" s="181"/>
      <c r="J2" s="181"/>
      <c r="K2" s="181"/>
    </row>
    <row r="3" spans="1:27" ht="35.25" customHeight="1" x14ac:dyDescent="0.25">
      <c r="H3" s="155"/>
      <c r="I3" s="155"/>
      <c r="J3" s="155"/>
      <c r="K3" s="155"/>
    </row>
    <row r="4" spans="1:27" s="46" customFormat="1" ht="15" customHeight="1" x14ac:dyDescent="0.25">
      <c r="A4" s="45"/>
      <c r="B4" s="45"/>
      <c r="C4" s="45"/>
      <c r="D4" s="45"/>
      <c r="E4" s="45"/>
      <c r="F4" s="45"/>
      <c r="G4" s="45"/>
      <c r="H4" s="45"/>
      <c r="I4" s="45"/>
      <c r="J4" s="45"/>
      <c r="K4" s="45"/>
      <c r="L4" s="45"/>
      <c r="M4" s="45"/>
      <c r="N4" s="45"/>
      <c r="O4" s="45"/>
      <c r="P4" s="45"/>
      <c r="Q4" s="45"/>
      <c r="R4" s="45"/>
      <c r="S4" s="45"/>
    </row>
    <row r="5" spans="1:27"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row>
    <row r="6" spans="1:27" s="49" customFormat="1" ht="27" customHeight="1" x14ac:dyDescent="0.25">
      <c r="A6" s="50" t="s">
        <v>8</v>
      </c>
    </row>
    <row r="7" spans="1:27" s="46" customFormat="1" ht="15" customHeight="1" x14ac:dyDescent="0.25">
      <c r="A7" s="46" t="s">
        <v>9</v>
      </c>
      <c r="C7" s="51">
        <f>BE!C7+BG!C7+CZ!C7+DK!C7+DE!C7+EE!C7+IE!C7+EL!C7+ES!C7+FR!C7+HR!C7+IT!C7+CY!C7+LV!C7+LT!C7+LU!C7+HU!C7+MT!C7+NL!C7+AT!C7+PL!C7+PT!C7+RO!C7+SI!C7+SK!C7+FI!C7+SE!C7+UK!C7</f>
        <v>29293.258285342497</v>
      </c>
      <c r="D7" s="51">
        <f>BE!D7+BG!D7+CZ!D7+DK!D7+DE!D7+EE!D7+IE!D7+EL!D7+ES!D7+FR!D7+HR!D7+IT!D7+CY!D7+LV!D7+LT!D7+LU!D7+HU!D7+MT!D7+NL!D7+AT!D7+PL!D7+PT!D7+RO!D7+SI!D7+SK!D7+FI!D7+SE!D7+UK!D7</f>
        <v>29417.64615493852</v>
      </c>
      <c r="E7" s="51">
        <f>BE!E7+BG!E7+CZ!E7+DK!E7+DE!E7+EE!E7+IE!E7+EL!E7+ES!E7+FR!E7+HR!E7+IT!E7+CY!E7+LV!E7+LT!E7+LU!E7+HU!E7+MT!E7+NL!E7+AT!E7+PL!E7+PT!E7+RO!E7+SI!E7+SK!E7+FI!E7+SE!E7+UK!E7</f>
        <v>29310.190330681486</v>
      </c>
      <c r="F7" s="51">
        <f>BE!F7+BG!F7+CZ!F7+DK!F7+DE!F7+EE!F7+IE!F7+EL!F7+ES!F7+FR!F7+HR!F7+IT!F7+CY!F7+LV!F7+LT!F7+LU!F7+HU!F7+MT!F7+NL!F7+AT!F7+PL!F7+PT!F7+RO!F7+SI!F7+SK!F7+FI!F7+SE!F7+UK!F7</f>
        <v>29413.222836846893</v>
      </c>
      <c r="G7" s="51">
        <f>BE!G7+BG!G7+CZ!G7+DK!G7+DE!G7+EE!G7+IE!G7+EL!G7+ES!G7+FR!G7+HR!G7+IT!G7+CY!G7+LV!G7+LT!G7+LU!G7+HU!G7+MT!G7+NL!G7+AT!G7+PL!G7+PT!G7+RO!G7+SI!G7+SK!G7+FI!G7+SE!G7+UK!G7</f>
        <v>29430.821964463135</v>
      </c>
      <c r="H7" s="51">
        <f>BE!H7+BG!H7+CZ!H7+DK!H7+DE!H7+EE!H7+IE!H7+EL!H7+ES!H7+FR!H7+HR!H7+IT!H7+CY!H7+LV!H7+LT!H7+LU!H7+HU!H7+MT!H7+NL!H7+AT!H7+PL!H7+PT!H7+RO!H7+SI!H7+SK!H7+FI!H7+SE!H7+UK!H7</f>
        <v>29554.21309334465</v>
      </c>
      <c r="I7" s="51">
        <f>BE!I7+BG!I7+CZ!I7+DK!I7+DE!I7+EE!I7+IE!I7+EL!I7+ES!I7+FR!I7+HR!I7+IT!I7+CY!I7+LV!I7+LT!I7+LU!I7+HU!I7+MT!I7+NL!I7+AT!I7+PL!I7+PT!I7+RO!I7+SI!I7+SK!I7+FI!I7+SE!I7+UK!I7</f>
        <v>29904.656408098166</v>
      </c>
      <c r="J7" s="51">
        <f>BE!J7+BG!J7+CZ!J7+DK!J7+DE!J7+EE!J7+IE!J7+EL!J7+ES!J7+FR!J7+HR!J7+IT!J7+CY!J7+LV!J7+LT!J7+LU!J7+HU!J7+MT!J7+NL!J7+AT!J7+PL!J7+PT!J7+RO!J7+SI!J7+SK!J7+FI!J7+SE!J7+UK!J7</f>
        <v>29933.929504837371</v>
      </c>
      <c r="K7" s="51">
        <f>BE!K7+BG!K7+CZ!K7+DK!K7+DE!K7+EE!K7+IE!K7+EL!K7+ES!K7+FR!K7+HR!K7+IT!K7+CY!K7+LV!K7+LT!K7+LU!K7+HU!K7+MT!K7+NL!K7+AT!K7+PL!K7+PT!K7+RO!K7+SI!K7+SK!K7+FI!K7+SE!K7+UK!K7</f>
        <v>29829.983101913993</v>
      </c>
      <c r="L7" s="51">
        <f>BE!L7+BG!L7+CZ!L7+DK!L7+DE!L7+EE!L7+IE!L7+EL!L7+ES!L7+FR!L7+HR!L7+IT!L7+CY!L7+LV!L7+LT!L7+LU!L7+HU!L7+MT!L7+NL!L7+AT!L7+PL!L7+PT!L7+RO!L7+SI!L7+SK!L7+FI!L7+SE!L7+UK!L7</f>
        <v>30015.139405734208</v>
      </c>
      <c r="M7" s="51">
        <f>BE!M7+BG!M7+CZ!M7+DK!M7+DE!M7+EE!M7+IE!M7+EL!M7+ES!M7+FR!M7+HR!M7+IT!M7+CY!M7+LV!M7+LT!M7+LU!M7+HU!M7+MT!M7+NL!M7+AT!M7+PL!M7+PT!M7+RO!M7+SI!M7+SK!M7+FI!M7+SE!M7+UK!M7</f>
        <v>29972.810641106364</v>
      </c>
      <c r="N7" s="51">
        <f>BE!N7+BG!N7+CZ!N7+DK!N7+DE!N7+EE!N7+IE!N7+EL!N7+ES!N7+FR!N7+HR!N7+IT!N7+CY!N7+LV!N7+LT!N7+LU!N7+HU!N7+MT!N7+NL!N7+AT!N7+PL!N7+PT!N7+RO!N7+SI!N7+SK!N7+FI!N7+SE!N7+UK!N7</f>
        <v>30057.701072911012</v>
      </c>
      <c r="O7" s="51">
        <f>BE!O7+BG!O7+CZ!O7+DK!O7+DE!O7+EE!O7+IE!O7+EL!O7+ES!O7+FR!O7+HR!O7+IT!O7+CY!O7+LV!O7+LT!O7+LU!O7+HU!O7+MT!O7+NL!O7+AT!O7+PL!O7+PT!O7+RO!O7+SI!O7+SK!O7+FI!O7+SE!O7+UK!O7</f>
        <v>29999.426605213604</v>
      </c>
      <c r="P7" s="51">
        <f>BE!P7+BG!P7+CZ!P7+DK!P7+DE!P7+EE!P7+IE!P7+EL!P7+ES!P7+FR!P7+HR!P7+IT!P7+CY!P7+LV!P7+LT!P7+LU!P7+HU!P7+MT!P7+NL!P7+AT!P7+PL!P7+PT!P7+RO!P7+SI!P7+SK!P7+FI!P7+SE!P7+UK!P7</f>
        <v>29874.296633695998</v>
      </c>
      <c r="Q7" s="51">
        <f>BE!Q7+BG!Q7+CZ!Q7+DK!Q7+DE!Q7+EE!Q7+IE!Q7+EL!Q7+ES!Q7+FR!Q7+HR!Q7+IT!Q7+CY!Q7+LV!Q7+LT!Q7+LU!Q7+HU!Q7+MT!Q7+NL!Q7+AT!Q7+PL!Q7+PT!Q7+RO!Q7+SI!Q7+SK!Q7+FI!Q7+SE!Q7+UK!Q7</f>
        <v>30067.848572231818</v>
      </c>
      <c r="R7" s="51">
        <f>BE!R7+BG!R7+CZ!R7+DK!R7+DE!R7+EE!R7+IE!R7+EL!R7+ES!R7+FR!R7+HR!R7+IT!R7+CY!R7+LV!R7+LT!R7+LU!R7+HU!R7+MT!R7+NL!R7+AT!R7+PL!R7+PT!R7+RO!R7+SI!R7+SK!R7+FI!R7+SE!R7+UK!R7</f>
        <v>0</v>
      </c>
      <c r="S7" s="51">
        <f>BE!S7+BG!S7+CZ!S7+DK!S7+DE!S7+EE!S7+IE!S7+EL!S7+ES!S7+FR!S7+HR!S7+IT!S7+CY!S7+LV!S7+LT!S7+LU!S7+HU!S7+MT!S7+NL!S7+AT!S7+PL!S7+PT!S7+RO!S7+SI!S7+SK!S7+FI!S7+SE!S7+UK!S7</f>
        <v>0</v>
      </c>
    </row>
    <row r="8" spans="1:27" s="46" customFormat="1" ht="15" customHeight="1" x14ac:dyDescent="0.25">
      <c r="A8" s="46" t="s">
        <v>10</v>
      </c>
      <c r="C8" s="51">
        <f>BE!C8+BG!C8+CZ!C8+DK!C8+DE!C8+EE!C8+IE!C8+EL!C8+ES!C8+FR!C8+HR!C8+IT!C8+CY!C8+LV!C8+LT!C8+LU!C8+HU!C8+MT!C8+NL!C8+AT!C8+PL!C8+PT!C8+RO!C8+SI!C8+SK!C8+FI!C8+SE!C8+UK!C8</f>
        <v>4959.2136561218522</v>
      </c>
      <c r="D8" s="51">
        <f>BE!D8+BG!D8+CZ!D8+DK!D8+DE!D8+EE!D8+IE!D8+EL!D8+ES!D8+FR!D8+HR!D8+IT!D8+CY!D8+LV!D8+LT!D8+LU!D8+HU!D8+MT!D8+NL!D8+AT!D8+PL!D8+PT!D8+RO!D8+SI!D8+SK!D8+FI!D8+SE!D8+UK!D8</f>
        <v>5996.7208657506371</v>
      </c>
      <c r="E8" s="51">
        <f>BE!E8+BG!E8+CZ!E8+DK!E8+DE!E8+EE!E8+IE!E8+EL!E8+ES!E8+FR!E8+HR!E8+IT!E8+CY!E8+LV!E8+LT!E8+LU!E8+HU!E8+MT!E8+NL!E8+AT!E8+PL!E8+PT!E8+RO!E8+SI!E8+SK!E8+FI!E8+SE!E8+UK!E8</f>
        <v>7162.8519403170212</v>
      </c>
      <c r="F8" s="51">
        <f>BE!F8+BG!F8+CZ!F8+DK!F8+DE!F8+EE!F8+IE!F8+EL!F8+ES!F8+FR!F8+HR!F8+IT!F8+CY!F8+LV!F8+LT!F8+LU!F8+HU!F8+MT!F8+NL!F8+AT!F8+PL!F8+PT!F8+RO!F8+SI!F8+SK!F8+FI!F8+SE!F8+UK!F8</f>
        <v>8663.28469501994</v>
      </c>
      <c r="G8" s="51">
        <f>BE!G8+BG!G8+CZ!G8+DK!G8+DE!G8+EE!G8+IE!G8+EL!G8+ES!G8+FR!G8+HR!G8+IT!G8+CY!G8+LV!G8+LT!G8+LU!G8+HU!G8+MT!G8+NL!G8+AT!G8+PL!G8+PT!G8+RO!G8+SI!G8+SK!G8+FI!G8+SE!G8+UK!G8</f>
        <v>10217.722665660871</v>
      </c>
      <c r="H8" s="51">
        <f>BE!H8+BG!H8+CZ!H8+DK!H8+DE!H8+EE!H8+IE!H8+EL!H8+ES!H8+FR!H8+HR!H8+IT!H8+CY!H8+LV!H8+LT!H8+LU!H8+HU!H8+MT!H8+NL!H8+AT!H8+PL!H8+PT!H8+RO!H8+SI!H8+SK!H8+FI!H8+SE!H8+UK!H8</f>
        <v>11829.159457589421</v>
      </c>
      <c r="I8" s="51">
        <f>BE!I8+BG!I8+CZ!I8+DK!I8+DE!I8+EE!I8+IE!I8+EL!I8+ES!I8+FR!I8+HR!I8+IT!I8+CY!I8+LV!I8+LT!I8+LU!I8+HU!I8+MT!I8+NL!I8+AT!I8+PL!I8+PT!I8+RO!I8+SI!I8+SK!I8+FI!I8+SE!I8+UK!I8</f>
        <v>13461.66498939654</v>
      </c>
      <c r="J8" s="51">
        <f>BE!J8+BG!J8+CZ!J8+DK!J8+DE!J8+EE!J8+IE!J8+EL!J8+ES!J8+FR!J8+HR!J8+IT!J8+CY!J8+LV!J8+LT!J8+LU!J8+HU!J8+MT!J8+NL!J8+AT!J8+PL!J8+PT!J8+RO!J8+SI!J8+SK!J8+FI!J8+SE!J8+UK!J8</f>
        <v>15244.919669616309</v>
      </c>
      <c r="K8" s="51">
        <f>BE!K8+BG!K8+CZ!K8+DK!K8+DE!K8+EE!K8+IE!K8+EL!K8+ES!K8+FR!K8+HR!K8+IT!K8+CY!K8+LV!K8+LT!K8+LU!K8+HU!K8+MT!K8+NL!K8+AT!K8+PL!K8+PT!K8+RO!K8+SI!K8+SK!K8+FI!K8+SE!K8+UK!K8</f>
        <v>17242.261864087515</v>
      </c>
      <c r="L8" s="51">
        <f>BE!L8+BG!L8+CZ!L8+DK!L8+DE!L8+EE!L8+IE!L8+EL!L8+ES!L8+FR!L8+HR!L8+IT!L8+CY!L8+LV!L8+LT!L8+LU!L8+HU!L8+MT!L8+NL!L8+AT!L8+PL!L8+PT!L8+RO!L8+SI!L8+SK!L8+FI!L8+SE!L8+UK!L8</f>
        <v>19536.349633566209</v>
      </c>
      <c r="M8" s="51">
        <f>BE!M8+BG!M8+CZ!M8+DK!M8+DE!M8+EE!M8+IE!M8+EL!M8+ES!M8+FR!M8+HR!M8+IT!M8+CY!M8+LV!M8+LT!M8+LU!M8+HU!M8+MT!M8+NL!M8+AT!M8+PL!M8+PT!M8+RO!M8+SI!M8+SK!M8+FI!M8+SE!M8+UK!M8</f>
        <v>21724.268435703889</v>
      </c>
      <c r="N8" s="51">
        <f>BE!N8+BG!N8+CZ!N8+DK!N8+DE!N8+EE!N8+IE!N8+EL!N8+ES!N8+FR!N8+HR!N8+IT!N8+CY!N8+LV!N8+LT!N8+LU!N8+HU!N8+MT!N8+NL!N8+AT!N8+PL!N8+PT!N8+RO!N8+SI!N8+SK!N8+FI!N8+SE!N8+UK!N8</f>
        <v>24672.455773295835</v>
      </c>
      <c r="O8" s="51">
        <f>BE!O8+BG!O8+CZ!O8+DK!O8+DE!O8+EE!O8+IE!O8+EL!O8+ES!O8+FR!O8+HR!O8+IT!O8+CY!O8+LV!O8+LT!O8+LU!O8+HU!O8+MT!O8+NL!O8+AT!O8+PL!O8+PT!O8+RO!O8+SI!O8+SK!O8+FI!O8+SE!O8+UK!O8</f>
        <v>26871.70298773763</v>
      </c>
      <c r="P8" s="51">
        <f>BE!P8+BG!P8+CZ!P8+DK!P8+DE!P8+EE!P8+IE!P8+EL!P8+ES!P8+FR!P8+HR!P8+IT!P8+CY!P8+LV!P8+LT!P8+LU!P8+HU!P8+MT!P8+NL!P8+AT!P8+PL!P8+PT!P8+RO!P8+SI!P8+SK!P8+FI!P8+SE!P8+UK!P8</f>
        <v>29870.326048887266</v>
      </c>
      <c r="Q8" s="51">
        <f>BE!Q8+BG!Q8+CZ!Q8+DK!Q8+DE!Q8+EE!Q8+IE!Q8+EL!Q8+ES!Q8+FR!Q8+HR!Q8+IT!Q8+CY!Q8+LV!Q8+LT!Q8+LU!Q8+HU!Q8+MT!Q8+NL!Q8+AT!Q8+PL!Q8+PT!Q8+RO!Q8+SI!Q8+SK!Q8+FI!Q8+SE!Q8+UK!Q8</f>
        <v>32350.933163236292</v>
      </c>
      <c r="R8" s="51">
        <f>BE!R8+BG!R8+CZ!R8+DK!R8+DE!R8+EE!R8+IE!R8+EL!R8+ES!R8+FR!R8+HR!R8+IT!R8+CY!R8+LV!R8+LT!R8+LU!R8+HU!R8+MT!R8+NL!R8+AT!R8+PL!R8+PT!R8+RO!R8+SI!R8+SK!R8+FI!R8+SE!R8+UK!R8</f>
        <v>0</v>
      </c>
      <c r="S8" s="51">
        <f>BE!S8+BG!S8+CZ!S8+DK!S8+DE!S8+EE!S8+IE!S8+EL!S8+ES!S8+FR!S8+HR!S8+IT!S8+CY!S8+LV!S8+LT!S8+LU!S8+HU!S8+MT!S8+NL!S8+AT!S8+PL!S8+PT!S8+RO!S8+SI!S8+SK!S8+FI!S8+SE!S8+UK!S8</f>
        <v>0</v>
      </c>
    </row>
    <row r="9" spans="1:27" s="46" customFormat="1" ht="15" customHeight="1" x14ac:dyDescent="0.25">
      <c r="A9" s="46" t="s">
        <v>11</v>
      </c>
      <c r="C9" s="51">
        <f>BE!C9+BG!C9+CZ!C9+DK!C9+DE!C9+EE!C9+IE!C9+EL!C9+ES!C9+FR!C9+HR!C9+IT!C9+CY!C9+LV!C9+LT!C9+LU!C9+HU!C9+MT!C9+NL!C9+AT!C9+PL!C9+PT!C9+RO!C9+SI!C9+SK!C9+FI!C9+SE!C9+UK!C9</f>
        <v>59.752192605331032</v>
      </c>
      <c r="D9" s="51">
        <f>BE!D9+BG!D9+CZ!D9+DK!D9+DE!D9+EE!D9+IE!D9+EL!D9+ES!D9+FR!D9+HR!D9+IT!D9+CY!D9+LV!D9+LT!D9+LU!D9+HU!D9+MT!D9+NL!D9+AT!D9+PL!D9+PT!D9+RO!D9+SI!D9+SK!D9+FI!D9+SE!D9+UK!D9</f>
        <v>126.12751504729147</v>
      </c>
      <c r="E9" s="51">
        <f>BE!E9+BG!E9+CZ!E9+DK!E9+DE!E9+EE!E9+IE!E9+EL!E9+ES!E9+FR!E9+HR!E9+IT!E9+CY!E9+LV!E9+LT!E9+LU!E9+HU!E9+MT!E9+NL!E9+AT!E9+PL!E9+PT!E9+RO!E9+SI!E9+SK!E9+FI!E9+SE!E9+UK!E9</f>
        <v>214.97549441100603</v>
      </c>
      <c r="F9" s="51">
        <f>BE!F9+BG!F9+CZ!F9+DK!F9+DE!F9+EE!F9+IE!F9+EL!F9+ES!F9+FR!F9+HR!F9+IT!F9+CY!F9+LV!F9+LT!F9+LU!F9+HU!F9+MT!F9+NL!F9+AT!F9+PL!F9+PT!F9+RO!F9+SI!F9+SK!F9+FI!F9+SE!F9+UK!F9</f>
        <v>325.75468615649174</v>
      </c>
      <c r="G9" s="51">
        <f>BE!G9+BG!G9+CZ!G9+DK!G9+DE!G9+EE!G9+IE!G9+EL!G9+ES!G9+FR!G9+HR!G9+IT!G9+CY!G9+LV!G9+LT!G9+LU!G9+HU!G9+MT!G9+NL!G9+AT!G9+PL!G9+PT!G9+RO!G9+SI!G9+SK!G9+FI!G9+SE!G9+UK!G9</f>
        <v>640.98202923473787</v>
      </c>
      <c r="H9" s="51">
        <f>BE!H9+BG!H9+CZ!H9+DK!H9+DE!H9+EE!H9+IE!H9+EL!H9+ES!H9+FR!H9+HR!H9+IT!H9+CY!H9+LV!H9+LT!H9+LU!H9+HU!H9+MT!H9+NL!H9+AT!H9+PL!H9+PT!H9+RO!H9+SI!H9+SK!H9+FI!H9+SE!H9+UK!H9</f>
        <v>1214.4437661220979</v>
      </c>
      <c r="I9" s="51">
        <f>BE!I9+BG!I9+CZ!I9+DK!I9+DE!I9+EE!I9+IE!I9+EL!I9+ES!I9+FR!I9+HR!I9+IT!I9+CY!I9+LV!I9+LT!I9+LU!I9+HU!I9+MT!I9+NL!I9+AT!I9+PL!I9+PT!I9+RO!I9+SI!I9+SK!I9+FI!I9+SE!I9+UK!I9</f>
        <v>2000.3731728288908</v>
      </c>
      <c r="J9" s="51">
        <f>BE!J9+BG!J9+CZ!J9+DK!J9+DE!J9+EE!J9+IE!J9+EL!J9+ES!J9+FR!J9+HR!J9+IT!J9+CY!J9+LV!J9+LT!J9+LU!J9+HU!J9+MT!J9+NL!J9+AT!J9+PL!J9+PT!J9+RO!J9+SI!J9+SK!J9+FI!J9+SE!J9+UK!J9</f>
        <v>4087.0291487532249</v>
      </c>
      <c r="K9" s="51">
        <f>BE!K9+BG!K9+CZ!K9+DK!K9+DE!K9+EE!K9+IE!K9+EL!K9+ES!K9+FR!K9+HR!K9+IT!K9+CY!K9+LV!K9+LT!K9+LU!K9+HU!K9+MT!K9+NL!K9+AT!K9+PL!K9+PT!K9+RO!K9+SI!K9+SK!K9+FI!K9+SE!K9+UK!K9</f>
        <v>6150.5276010318139</v>
      </c>
      <c r="L9" s="51">
        <f>BE!L9+BG!L9+CZ!L9+DK!L9+DE!L9+EE!L9+IE!L9+EL!L9+ES!L9+FR!L9+HR!L9+IT!L9+CY!L9+LV!L9+LT!L9+LU!L9+HU!L9+MT!L9+NL!L9+AT!L9+PL!L9+PT!L9+RO!L9+SI!L9+SK!L9+FI!L9+SE!L9+UK!L9</f>
        <v>7404.5055889939804</v>
      </c>
      <c r="M9" s="51">
        <f>BE!M9+BG!M9+CZ!M9+DK!M9+DE!M9+EE!M9+IE!M9+EL!M9+ES!M9+FR!M9+HR!M9+IT!M9+CY!M9+LV!M9+LT!M9+LU!M9+HU!M9+MT!M9+NL!M9+AT!M9+PL!M9+PT!M9+RO!M9+SI!M9+SK!M9+FI!M9+SE!M9+UK!M9</f>
        <v>8445.6502149613061</v>
      </c>
      <c r="N9" s="51">
        <f>BE!N9+BG!N9+CZ!N9+DK!N9+DE!N9+EE!N9+IE!N9+EL!N9+ES!N9+FR!N9+HR!N9+IT!N9+CY!N9+LV!N9+LT!N9+LU!N9+HU!N9+MT!N9+NL!N9+AT!N9+PL!N9+PT!N9+RO!N9+SI!N9+SK!N9+FI!N9+SE!N9+UK!N9</f>
        <v>9319.9140154772122</v>
      </c>
      <c r="O9" s="51">
        <f>BE!O9+BG!O9+CZ!O9+DK!O9+DE!O9+EE!O9+IE!O9+EL!O9+ES!O9+FR!O9+HR!O9+IT!O9+CY!O9+LV!O9+LT!O9+LU!O9+HU!O9+MT!O9+NL!O9+AT!O9+PL!O9+PT!O9+RO!O9+SI!O9+SK!O9+FI!O9+SE!O9+UK!O9</f>
        <v>9582.3172828890747</v>
      </c>
      <c r="P9" s="51">
        <f>BE!P9+BG!P9+CZ!P9+DK!P9+DE!P9+EE!P9+IE!P9+EL!P9+ES!P9+FR!P9+HR!P9+IT!P9+CY!P9+LV!P9+LT!P9+LU!P9+HU!P9+MT!P9+NL!P9+AT!P9+PL!P9+PT!P9+RO!P9+SI!P9+SK!P9+FI!P9+SE!P9+UK!P9</f>
        <v>10266.654084264832</v>
      </c>
      <c r="Q9" s="51">
        <f>BE!Q9+BG!Q9+CZ!Q9+DK!Q9+DE!Q9+EE!Q9+IE!Q9+EL!Q9+ES!Q9+FR!Q9+HR!Q9+IT!Q9+CY!Q9+LV!Q9+LT!Q9+LU!Q9+HU!Q9+MT!Q9+NL!Q9+AT!Q9+PL!Q9+PT!Q9+RO!Q9+SI!Q9+SK!Q9+FI!Q9+SE!Q9+UK!Q9</f>
        <v>10992.206706792776</v>
      </c>
      <c r="R9" s="51">
        <f>BE!R9+BG!R9+CZ!R9+DK!R9+DE!R9+EE!R9+IE!R9+EL!R9+ES!R9+FR!R9+HR!R9+IT!R9+CY!R9+LV!R9+LT!R9+LU!R9+HU!R9+MT!R9+NL!R9+AT!R9+PL!R9+PT!R9+RO!R9+SI!R9+SK!R9+FI!R9+SE!R9+UK!R9</f>
        <v>0</v>
      </c>
      <c r="S9" s="51">
        <f>BE!S9+BG!S9+CZ!S9+DK!S9+DE!S9+EE!S9+IE!S9+EL!S9+ES!S9+FR!S9+HR!S9+IT!S9+CY!S9+LV!S9+LT!S9+LU!S9+HU!S9+MT!S9+NL!S9+AT!S9+PL!S9+PT!S9+RO!S9+SI!S9+SK!S9+FI!S9+SE!S9+UK!S9</f>
        <v>0</v>
      </c>
    </row>
    <row r="10" spans="1:27" s="46" customFormat="1" ht="15" customHeight="1" x14ac:dyDescent="0.25">
      <c r="A10" s="46" t="s">
        <v>12</v>
      </c>
      <c r="C10" s="51">
        <f>BE!C10+BG!C10+CZ!C10+DK!C10+DE!C10+EE!C10+IE!C10+EL!C10+ES!C10+FR!C10+HR!C10+IT!C10+CY!C10+LV!C10+LT!C10+LU!C10+HU!C10+MT!C10+NL!C10+AT!C10+PL!C10+PT!C10+RO!C10+SI!C10+SK!C10+FI!C10+SE!C10+UK!C10</f>
        <v>3283.8156491831464</v>
      </c>
      <c r="D10" s="51">
        <f>BE!D10+BG!D10+CZ!D10+DK!D10+DE!D10+EE!D10+IE!D10+EL!D10+ES!D10+FR!D10+HR!D10+IT!D10+CY!D10+LV!D10+LT!D10+LU!D10+HU!D10+MT!D10+NL!D10+AT!D10+PL!D10+PT!D10+RO!D10+SI!D10+SK!D10+FI!D10+SE!D10+UK!D10</f>
        <v>3779.58796216681</v>
      </c>
      <c r="E10" s="51">
        <f>BE!E10+BG!E10+CZ!E10+DK!E10+DE!E10+EE!E10+IE!E10+EL!E10+ES!E10+FR!E10+HR!E10+IT!E10+CY!E10+LV!E10+LT!E10+LU!E10+HU!E10+MT!E10+NL!E10+AT!E10+PL!E10+PT!E10+RO!E10+SI!E10+SK!E10+FI!E10+SE!E10+UK!E10</f>
        <v>4168.205503009458</v>
      </c>
      <c r="F10" s="51">
        <f>BE!F10+BG!F10+CZ!F10+DK!F10+DE!F10+EE!F10+IE!F10+EL!F10+ES!F10+FR!F10+HR!F10+IT!F10+CY!F10+LV!F10+LT!F10+LU!F10+HU!F10+MT!F10+NL!F10+AT!F10+PL!F10+PT!F10+RO!F10+SI!F10+SK!F10+FI!F10+SE!F10+UK!F10</f>
        <v>4352.2828890799665</v>
      </c>
      <c r="G10" s="51">
        <f>BE!G10+BG!G10+CZ!G10+DK!G10+DE!G10+EE!G10+IE!G10+EL!G10+ES!G10+FR!G10+HR!G10+IT!G10+CY!G10+LV!G10+LT!G10+LU!G10+HU!G10+MT!G10+NL!G10+AT!G10+PL!G10+PT!G10+RO!G10+SI!G10+SK!G10+FI!G10+SE!G10+UK!G10</f>
        <v>4835.8525365434216</v>
      </c>
      <c r="H10" s="51">
        <f>BE!H10+BG!H10+CZ!H10+DK!H10+DE!H10+EE!H10+IE!H10+EL!H10+ES!H10+FR!H10+HR!H10+IT!H10+CY!H10+LV!H10+LT!H10+LU!H10+HU!H10+MT!H10+NL!H10+AT!H10+PL!H10+PT!H10+RO!H10+SI!H10+SK!H10+FI!H10+SE!H10+UK!H10</f>
        <v>5244.0128976784172</v>
      </c>
      <c r="I10" s="51">
        <f>BE!I10+BG!I10+CZ!I10+DK!I10+DE!I10+EE!I10+IE!I10+EL!I10+ES!I10+FR!I10+HR!I10+IT!I10+CY!I10+LV!I10+LT!I10+LU!I10+HU!I10+MT!I10+NL!I10+AT!I10+PL!I10+PT!I10+RO!I10+SI!I10+SK!I10+FI!I10+SE!I10+UK!I10</f>
        <v>5982.971367153913</v>
      </c>
      <c r="J10" s="51">
        <f>BE!J10+BG!J10+CZ!J10+DK!J10+DE!J10+EE!J10+IE!J10+EL!J10+ES!J10+FR!J10+HR!J10+IT!J10+CY!J10+LV!J10+LT!J10+LU!J10+HU!J10+MT!J10+NL!J10+AT!J10+PL!J10+PT!J10+RO!J10+SI!J10+SK!J10+FI!J10+SE!J10+UK!J10</f>
        <v>6243.5268271711093</v>
      </c>
      <c r="K10" s="51">
        <f>BE!K10+BG!K10+CZ!K10+DK!K10+DE!K10+EE!K10+IE!K10+EL!K10+ES!K10+FR!K10+HR!K10+IT!K10+CY!K10+LV!K10+LT!K10+LU!K10+HU!K10+MT!K10+NL!K10+AT!K10+PL!K10+PT!K10+RO!K10+SI!K10+SK!K10+FI!K10+SE!K10+UK!K10</f>
        <v>6757.996130696476</v>
      </c>
      <c r="L10" s="51">
        <f>BE!L10+BG!L10+CZ!L10+DK!L10+DE!L10+EE!L10+IE!L10+EL!L10+ES!L10+FR!L10+HR!L10+IT!L10+CY!L10+LV!L10+LT!L10+LU!L10+HU!L10+MT!L10+NL!L10+AT!L10+PL!L10+PT!L10+RO!L10+SI!L10+SK!L10+FI!L10+SE!L10+UK!L10</f>
        <v>6905.7476354256223</v>
      </c>
      <c r="M10" s="51">
        <f>BE!M10+BG!M10+CZ!M10+DK!M10+DE!M10+EE!M10+IE!M10+EL!M10+ES!M10+FR!M10+HR!M10+IT!M10+CY!M10+LV!M10+LT!M10+LU!M10+HU!M10+MT!M10+NL!M10+AT!M10+PL!M10+PT!M10+RO!M10+SI!M10+SK!M10+FI!M10+SE!M10+UK!M10</f>
        <v>7270.4164230438519</v>
      </c>
      <c r="N10" s="51">
        <f>BE!N10+BG!N10+CZ!N10+DK!N10+DE!N10+EE!N10+IE!N10+EL!N10+ES!N10+FR!N10+HR!N10+IT!N10+CY!N10+LV!N10+LT!N10+LU!N10+HU!N10+MT!N10+NL!N10+AT!N10+PL!N10+PT!N10+RO!N10+SI!N10+SK!N10+FI!N10+SE!N10+UK!N10</f>
        <v>7866.9335339638874</v>
      </c>
      <c r="O10" s="51">
        <f>BE!O10+BG!O10+CZ!O10+DK!O10+DE!O10+EE!O10+IE!O10+EL!O10+ES!O10+FR!O10+HR!O10+IT!O10+CY!O10+LV!O10+LT!O10+LU!O10+HU!O10+MT!O10+NL!O10+AT!O10+PL!O10+PT!O10+RO!O10+SI!O10+SK!O10+FI!O10+SE!O10+UK!O10</f>
        <v>7905.4975064488381</v>
      </c>
      <c r="P10" s="51">
        <f>BE!P10+BG!P10+CZ!P10+DK!P10+DE!P10+EE!P10+IE!P10+EL!P10+ES!P10+FR!P10+HR!P10+IT!P10+CY!P10+LV!P10+LT!P10+LU!P10+HU!P10+MT!P10+NL!P10+AT!P10+PL!P10+PT!P10+RO!P10+SI!P10+SK!P10+FI!P10+SE!P10+UK!P10</f>
        <v>8149.6825451418736</v>
      </c>
      <c r="Q10" s="51">
        <f>BE!Q10+BG!Q10+CZ!Q10+DK!Q10+DE!Q10+EE!Q10+IE!Q10+EL!Q10+ES!Q10+FR!Q10+HR!Q10+IT!Q10+CY!Q10+LV!Q10+LT!Q10+LU!Q10+HU!Q10+MT!Q10+NL!Q10+AT!Q10+PL!Q10+PT!Q10+RO!Q10+SI!Q10+SK!Q10+FI!Q10+SE!Q10+UK!Q10</f>
        <v>8554.5519346517613</v>
      </c>
      <c r="R10" s="51">
        <f>BE!R10+BG!R10+CZ!R10+DK!R10+DE!R10+EE!R10+IE!R10+EL!R10+ES!R10+FR!R10+HR!R10+IT!R10+CY!R10+LV!R10+LT!R10+LU!R10+HU!R10+MT!R10+NL!R10+AT!R10+PL!R10+PT!R10+RO!R10+SI!R10+SK!R10+FI!R10+SE!R10+UK!R10</f>
        <v>0</v>
      </c>
      <c r="S10" s="51">
        <f>BE!S10+BG!S10+CZ!S10+DK!S10+DE!S10+EE!S10+IE!S10+EL!S10+ES!S10+FR!S10+HR!S10+IT!S10+CY!S10+LV!S10+LT!S10+LU!S10+HU!S10+MT!S10+NL!S10+AT!S10+PL!S10+PT!S10+RO!S10+SI!S10+SK!S10+FI!S10+SE!S10+UK!S10</f>
        <v>0</v>
      </c>
    </row>
    <row r="11" spans="1:27" s="46" customFormat="1" ht="15" customHeight="1" x14ac:dyDescent="0.25">
      <c r="A11" s="46" t="s">
        <v>13</v>
      </c>
      <c r="C11" s="51">
        <f>BE!C11+BG!C11+CZ!C11+DK!C11+DE!C11+EE!C11+IE!C11+EL!C11+ES!C11+FR!C11+HR!C11+IT!C11+CY!C11+LV!C11+LT!C11+LU!C11+HU!C11+MT!C11+NL!C11+AT!C11+PL!C11+PT!C11+RO!C11+SI!C11+SK!C11+FI!C11+SE!C11+UK!C11</f>
        <v>2402.4204615085573</v>
      </c>
      <c r="D11" s="51">
        <f>BE!D11+BG!D11+CZ!D11+DK!D11+DE!D11+EE!D11+IE!D11+EL!D11+ES!D11+FR!D11+HR!D11+IT!D11+CY!D11+LV!D11+LT!D11+LU!D11+HU!D11+MT!D11+NL!D11+AT!D11+PL!D11+PT!D11+RO!D11+SI!D11+SK!D11+FI!D11+SE!D11+UK!D11</f>
        <v>2756.1260252853936</v>
      </c>
      <c r="E11" s="51">
        <f>BE!E11+BG!E11+CZ!E11+DK!E11+DE!E11+EE!E11+IE!E11+EL!E11+ES!E11+FR!E11+HR!E11+IT!E11+CY!E11+LV!E11+LT!E11+LU!E11+HU!E11+MT!E11+NL!E11+AT!E11+PL!E11+PT!E11+RO!E11+SI!E11+SK!E11+FI!E11+SE!E11+UK!E11</f>
        <v>3162.2815871065395</v>
      </c>
      <c r="F11" s="51">
        <f>BE!F11+BG!F11+CZ!F11+DK!F11+DE!F11+EE!F11+IE!F11+EL!F11+ES!F11+FR!F11+HR!F11+IT!F11+CY!F11+LV!F11+LT!F11+LU!F11+HU!F11+MT!F11+NL!F11+AT!F11+PL!F11+PT!F11+RO!F11+SI!F11+SK!F11+FI!F11+SE!F11+UK!F11</f>
        <v>3731.3249963725793</v>
      </c>
      <c r="G11" s="51">
        <f>BE!G11+BG!G11+CZ!G11+DK!G11+DE!G11+EE!G11+IE!G11+EL!G11+ES!G11+FR!G11+HR!G11+IT!G11+CY!G11+LV!G11+LT!G11+LU!G11+HU!G11+MT!G11+NL!G11+AT!G11+PL!G11+PT!G11+RO!G11+SI!G11+SK!G11+FI!G11+SE!G11+UK!G11</f>
        <v>4092.9811550195059</v>
      </c>
      <c r="H11" s="51">
        <f>BE!H11+BG!H11+CZ!H11+DK!H11+DE!H11+EE!H11+IE!H11+EL!H11+ES!H11+FR!H11+HR!H11+IT!H11+CY!H11+LV!H11+LT!H11+LU!H11+HU!H11+MT!H11+NL!H11+AT!H11+PL!H11+PT!H11+RO!H11+SI!H11+SK!H11+FI!H11+SE!H11+UK!H11</f>
        <v>4552.9970305002807</v>
      </c>
      <c r="I11" s="51">
        <f>BE!I11+BG!I11+CZ!I11+DK!I11+DE!I11+EE!I11+IE!I11+EL!I11+ES!I11+FR!I11+HR!I11+IT!I11+CY!I11+LV!I11+LT!I11+LU!I11+HU!I11+MT!I11+NL!I11+AT!I11+PL!I11+PT!I11+RO!I11+SI!I11+SK!I11+FI!I11+SE!I11+UK!I11</f>
        <v>5177.8640098104597</v>
      </c>
      <c r="J11" s="51">
        <f>BE!J11+BG!J11+CZ!J11+DK!J11+DE!J11+EE!J11+IE!J11+EL!J11+ES!J11+FR!J11+HR!J11+IT!J11+CY!J11+LV!J11+LT!J11+LU!J11+HU!J11+MT!J11+NL!J11+AT!J11+PL!J11+PT!J11+RO!J11+SI!J11+SK!J11+FI!J11+SE!J11+UK!J11</f>
        <v>5688.4925991193713</v>
      </c>
      <c r="K11" s="51">
        <f>BE!K11+BG!K11+CZ!K11+DK!K11+DE!K11+EE!K11+IE!K11+EL!K11+ES!K11+FR!K11+HR!K11+IT!K11+CY!K11+LV!K11+LT!K11+LU!K11+HU!K11+MT!K11+NL!K11+AT!K11+PL!K11+PT!K11+RO!K11+SI!K11+SK!K11+FI!K11+SE!K11+UK!K11</f>
        <v>6449.5201680463288</v>
      </c>
      <c r="L11" s="51">
        <f>BE!L11+BG!L11+CZ!L11+DK!L11+DE!L11+EE!L11+IE!L11+EL!L11+ES!L11+FR!L11+HR!L11+IT!L11+CY!L11+LV!L11+LT!L11+LU!L11+HU!L11+MT!L11+NL!L11+AT!L11+PL!L11+PT!L11+RO!L11+SI!L11+SK!L11+FI!L11+SE!L11+UK!L11</f>
        <v>7134.984669925253</v>
      </c>
      <c r="M11" s="51">
        <f>BE!M11+BG!M11+CZ!M11+DK!M11+DE!M11+EE!M11+IE!M11+EL!M11+ES!M11+FR!M11+HR!M11+IT!M11+CY!M11+LV!M11+LT!M11+LU!M11+HU!M11+MT!M11+NL!M11+AT!M11+PL!M11+PT!M11+RO!M11+SI!M11+SK!M11+FI!M11+SE!M11+UK!M11</f>
        <v>7660.382570429003</v>
      </c>
      <c r="N11" s="51">
        <f>BE!N11+BG!N11+CZ!N11+DK!N11+DE!N11+EE!N11+IE!N11+EL!N11+ES!N11+FR!N11+HR!N11+IT!N11+CY!N11+LV!N11+LT!N11+LU!N11+HU!N11+MT!N11+NL!N11+AT!N11+PL!N11+PT!N11+RO!N11+SI!N11+SK!N11+FI!N11+SE!N11+UK!N11</f>
        <v>8049.398738198458</v>
      </c>
      <c r="O11" s="51">
        <f>BE!O11+BG!O11+CZ!O11+DK!O11+DE!O11+EE!O11+IE!O11+EL!O11+ES!O11+FR!O11+HR!O11+IT!O11+CY!O11+LV!O11+LT!O11+LU!O11+HU!O11+MT!O11+NL!O11+AT!O11+PL!O11+PT!O11+RO!O11+SI!O11+SK!O11+FI!O11+SE!O11+UK!O11</f>
        <v>8202.6091660743314</v>
      </c>
      <c r="P11" s="51">
        <f>BE!P11+BG!P11+CZ!P11+DK!P11+DE!P11+EE!P11+IE!P11+EL!P11+ES!P11+FR!P11+HR!P11+IT!P11+CY!P11+LV!P11+LT!P11+LU!P11+HU!P11+MT!P11+NL!P11+AT!P11+PL!P11+PT!P11+RO!P11+SI!P11+SK!P11+FI!P11+SE!P11+UK!P11</f>
        <v>8314.9133446908199</v>
      </c>
      <c r="Q11" s="51">
        <f>BE!Q11+BG!Q11+CZ!Q11+DK!Q11+DE!Q11+EE!Q11+IE!Q11+EL!Q11+ES!Q11+FR!Q11+HR!Q11+IT!Q11+CY!Q11+LV!Q11+LT!Q11+LU!Q11+HU!Q11+MT!Q11+NL!Q11+AT!Q11+PL!Q11+PT!Q11+RO!Q11+SI!Q11+SK!Q11+FI!Q11+SE!Q11+UK!Q11</f>
        <v>8319.4315404983463</v>
      </c>
      <c r="R11" s="51">
        <f>BE!R11+BG!R11+CZ!R11+DK!R11+DE!R11+EE!R11+IE!R11+EL!R11+ES!R11+FR!R11+HR!R11+IT!R11+CY!R11+LV!R11+LT!R11+LU!R11+HU!R11+MT!R11+NL!R11+AT!R11+PL!R11+PT!R11+RO!R11+SI!R11+SK!R11+FI!R11+SE!R11+UK!R11</f>
        <v>0</v>
      </c>
      <c r="S11" s="51">
        <f>BE!S11+BG!S11+CZ!S11+DK!S11+DE!S11+EE!S11+IE!S11+EL!S11+ES!S11+FR!S11+HR!S11+IT!S11+CY!S11+LV!S11+LT!S11+LU!S11+HU!S11+MT!S11+NL!S11+AT!S11+PL!S11+PT!S11+RO!S11+SI!S11+SK!S11+FI!S11+SE!S11+UK!S11</f>
        <v>0</v>
      </c>
    </row>
    <row r="12" spans="1:27" s="46" customFormat="1" ht="15" customHeight="1" x14ac:dyDescent="0.25">
      <c r="A12" s="52" t="s">
        <v>14</v>
      </c>
      <c r="B12" s="52"/>
      <c r="C12" s="53">
        <f t="shared" ref="C12:D12" si="0">SUM(C7:C11)</f>
        <v>39998.46024476138</v>
      </c>
      <c r="D12" s="53">
        <f t="shared" si="0"/>
        <v>42076.208523188659</v>
      </c>
      <c r="E12" s="53">
        <f t="shared" ref="E12:S12" si="1">SUM(E7:E11)</f>
        <v>44018.504855525505</v>
      </c>
      <c r="F12" s="53">
        <f t="shared" si="1"/>
        <v>46485.870103475871</v>
      </c>
      <c r="G12" s="53">
        <f t="shared" si="1"/>
        <v>49218.36035092167</v>
      </c>
      <c r="H12" s="53">
        <f t="shared" si="1"/>
        <v>52394.826245234864</v>
      </c>
      <c r="I12" s="53">
        <f t="shared" si="1"/>
        <v>56527.529947287971</v>
      </c>
      <c r="J12" s="53">
        <f t="shared" si="1"/>
        <v>61197.897749497388</v>
      </c>
      <c r="K12" s="53">
        <f t="shared" si="1"/>
        <v>66430.288865776121</v>
      </c>
      <c r="L12" s="53">
        <f t="shared" si="1"/>
        <v>70996.726933645274</v>
      </c>
      <c r="M12" s="53">
        <f t="shared" si="1"/>
        <v>75073.528285244422</v>
      </c>
      <c r="N12" s="53">
        <f t="shared" si="1"/>
        <v>79966.403133846412</v>
      </c>
      <c r="O12" s="53">
        <f t="shared" si="1"/>
        <v>82561.553548363474</v>
      </c>
      <c r="P12" s="53">
        <f t="shared" si="1"/>
        <v>86475.872656680789</v>
      </c>
      <c r="Q12" s="53">
        <f t="shared" si="1"/>
        <v>90284.971917411007</v>
      </c>
      <c r="R12" s="53">
        <f t="shared" si="1"/>
        <v>0</v>
      </c>
      <c r="S12" s="53">
        <f t="shared" si="1"/>
        <v>0</v>
      </c>
    </row>
    <row r="13" spans="1:27" s="46" customFormat="1" ht="15" customHeight="1" x14ac:dyDescent="0.25">
      <c r="A13" s="46" t="s">
        <v>15</v>
      </c>
    </row>
    <row r="14" spans="1:27" s="49" customFormat="1" ht="27" customHeight="1" x14ac:dyDescent="0.25">
      <c r="A14" s="50" t="s">
        <v>16</v>
      </c>
    </row>
    <row r="15" spans="1:27" s="46" customFormat="1" ht="15" customHeight="1" x14ac:dyDescent="0.25">
      <c r="A15" s="52" t="s">
        <v>17</v>
      </c>
      <c r="C15" s="53">
        <f>BE!C15+BG!C15+CZ!C15+DK!C15+DE!C15+EE!C15+IE!C15+EL!C15+ES!C15+FR!C15+HR!C15+IT!C15+CY!C15+LV!C15+LT!C15+LU!C15+HU!C15+MT!C15+NL!C15+AT!C15+PL!C15+PT!C15+RO!C15+SI!C15+SK!C15+FI!C15+SE!C15+UK!C15</f>
        <v>280854.27817024937</v>
      </c>
      <c r="D15" s="53">
        <f>BE!D15+BG!D15+CZ!D15+DK!D15+DE!D15+EE!D15+IE!D15+EL!D15+ES!D15+FR!D15+HR!D15+IT!D15+CY!D15+LV!D15+LT!D15+LU!D15+HU!D15+MT!D15+NL!D15+AT!D15+PL!D15+PT!D15+RO!D15+SI!D15+SK!D15+FI!D15+SE!D15+UK!D15</f>
        <v>284361.34173344797</v>
      </c>
      <c r="E15" s="53">
        <f>BE!E15+BG!E15+CZ!E15+DK!E15+DE!E15+EE!E15+IE!E15+EL!E15+ES!E15+FR!E15+HR!E15+IT!E15+CY!E15+LV!E15+LT!E15+LU!E15+HU!E15+MT!E15+NL!E15+AT!E15+PL!E15+PT!E15+RO!E15+SI!E15+SK!E15+FI!E15+SE!E15+UK!E15</f>
        <v>287608.64081513323</v>
      </c>
      <c r="F15" s="53">
        <f>BE!F15+BG!F15+CZ!F15+DK!F15+DE!F15+EE!F15+IE!F15+EL!F15+ES!F15+FR!F15+HR!F15+IT!F15+CY!F15+LV!F15+LT!F15+LU!F15+HU!F15+MT!F15+NL!F15+AT!F15+PL!F15+PT!F15+RO!F15+SI!F15+SK!F15+FI!F15+SE!F15+UK!F15</f>
        <v>289566.36108222697</v>
      </c>
      <c r="G15" s="53">
        <f>BE!G15+BG!G15+CZ!G15+DK!G15+DE!G15+EE!G15+IE!G15+EL!G15+ES!G15+FR!G15+HR!G15+IT!G15+CY!G15+LV!G15+LT!G15+LU!G15+HU!G15+MT!G15+NL!G15+AT!G15+PL!G15+PT!G15+RO!G15+SI!G15+SK!G15+FI!G15+SE!G15+UK!G15</f>
        <v>290617.82946885639</v>
      </c>
      <c r="H15" s="53">
        <f>BE!H15+BG!H15+CZ!H15+DK!H15+DE!H15+EE!H15+IE!H15+EL!H15+ES!H15+FR!H15+HR!H15+IT!H15+CY!H15+LV!H15+LT!H15+LU!H15+HU!H15+MT!H15+NL!H15+AT!H15+PL!H15+PT!H15+RO!H15+SI!H15+SK!H15+FI!H15+SE!H15+UK!H15</f>
        <v>276273.92766150477</v>
      </c>
      <c r="I15" s="53">
        <f>BE!I15+BG!I15+CZ!I15+DK!I15+DE!I15+EE!I15+IE!I15+EL!I15+ES!I15+FR!I15+HR!I15+IT!I15+CY!I15+LV!I15+LT!I15+LU!I15+HU!I15+MT!I15+NL!I15+AT!I15+PL!I15+PT!I15+RO!I15+SI!I15+SK!I15+FI!I15+SE!I15+UK!I15</f>
        <v>287503.28642886493</v>
      </c>
      <c r="J15" s="53">
        <f>BE!J15+BG!J15+CZ!J15+DK!J15+DE!J15+EE!J15+IE!J15+EL!J15+ES!J15+FR!J15+HR!J15+IT!J15+CY!J15+LV!J15+LT!J15+LU!J15+HU!J15+MT!J15+NL!J15+AT!J15+PL!J15+PT!J15+RO!J15+SI!J15+SK!J15+FI!J15+SE!J15+UK!J15</f>
        <v>282790.43957199488</v>
      </c>
      <c r="K15" s="53">
        <f>BE!K15+BG!K15+CZ!K15+DK!K15+DE!K15+EE!K15+IE!K15+EL!K15+ES!K15+FR!K15+HR!K15+IT!K15+CY!K15+LV!K15+LT!K15+LU!K15+HU!K15+MT!K15+NL!K15+AT!K15+PL!K15+PT!K15+RO!K15+SI!K15+SK!K15+FI!K15+SE!K15+UK!K15</f>
        <v>282937.10874170251</v>
      </c>
      <c r="L15" s="53">
        <f>BE!L15+BG!L15+CZ!L15+DK!L15+DE!L15+EE!L15+IE!L15+EL!L15+ES!L15+FR!L15+HR!L15+IT!L15+CY!L15+LV!L15+LT!L15+LU!L15+HU!L15+MT!L15+NL!L15+AT!L15+PL!L15+PT!L15+RO!L15+SI!L15+SK!L15+FI!L15+SE!L15+UK!L15</f>
        <v>280324.61724289763</v>
      </c>
      <c r="M15" s="53">
        <f>BE!M15+BG!M15+CZ!M15+DK!M15+DE!M15+EE!M15+IE!M15+EL!M15+ES!M15+FR!M15+HR!M15+IT!M15+CY!M15+LV!M15+LT!M15+LU!M15+HU!M15+MT!M15+NL!M15+AT!M15+PL!M15+PT!M15+RO!M15+SI!M15+SK!M15+FI!M15+SE!M15+UK!M15</f>
        <v>273744.58423265174</v>
      </c>
      <c r="N15" s="53">
        <f>BE!N15+BG!N15+CZ!N15+DK!N15+DE!N15+EE!N15+IE!N15+EL!N15+ES!N15+FR!N15+HR!N15+IT!N15+CY!N15+LV!N15+LT!N15+LU!N15+HU!N15+MT!N15+NL!N15+AT!N15+PL!N15+PT!N15+RO!N15+SI!N15+SK!N15+FI!N15+SE!N15+UK!N15</f>
        <v>277718.48956017423</v>
      </c>
      <c r="O15" s="53">
        <f>BE!O15+BG!O15+CZ!O15+DK!O15+DE!O15+EE!O15+IE!O15+EL!O15+ES!O15+FR!O15+HR!O15+IT!O15+CY!O15+LV!O15+LT!O15+LU!O15+HU!O15+MT!O15+NL!O15+AT!O15+PL!O15+PT!O15+RO!O15+SI!O15+SK!O15+FI!O15+SE!O15+UK!O15</f>
        <v>279863.32161797344</v>
      </c>
      <c r="P15" s="53">
        <f>BE!P15+BG!P15+CZ!P15+DK!P15+DE!P15+EE!P15+IE!P15+EL!P15+ES!P15+FR!P15+HR!P15+IT!P15+CY!P15+LV!P15+LT!P15+LU!P15+HU!P15+MT!P15+NL!P15+AT!P15+PL!P15+PT!P15+RO!P15+SI!P15+SK!P15+FI!P15+SE!P15+UK!P15</f>
        <v>281648.24813014443</v>
      </c>
      <c r="Q15" s="53">
        <f>BE!Q15+BG!Q15+CZ!Q15+DK!Q15+DE!Q15+EE!Q15+IE!Q15+EL!Q15+ES!Q15+FR!Q15+HR!Q15+IT!Q15+CY!Q15+LV!Q15+LT!Q15+LU!Q15+HU!Q15+MT!Q15+NL!Q15+AT!Q15+PL!Q15+PT!Q15+RO!Q15+SI!Q15+SK!Q15+FI!Q15+SE!Q15+UK!Q15</f>
        <v>281598.47653472377</v>
      </c>
      <c r="R15" s="53">
        <f>BE!R15+BG!R15+CZ!R15+DK!R15+DE!R15+EE!R15+IE!R15+EL!R15+ES!R15+FR!R15+HR!R15+IT!R15+CY!R15+LV!R15+LT!R15+LU!R15+HU!R15+MT!R15+NL!R15+AT!R15+PL!R15+PT!R15+RO!R15+SI!R15+SK!R15+FI!R15+SE!R15+UK!R15</f>
        <v>0</v>
      </c>
      <c r="S15" s="53">
        <f>BE!S15+BG!S15+CZ!S15+DK!S15+DE!S15+EE!S15+IE!S15+EL!S15+ES!S15+FR!S15+HR!S15+IT!S15+CY!S15+LV!S15+LT!S15+LU!S15+HU!S15+MT!S15+NL!S15+AT!S15+PL!S15+PT!S15+RO!S15+SI!S15+SK!S15+FI!S15+SE!S15+UK!S15</f>
        <v>0</v>
      </c>
    </row>
    <row r="16" spans="1:27" s="49" customFormat="1" ht="27" customHeight="1" thickBot="1" x14ac:dyDescent="0.3">
      <c r="A16" s="54" t="s">
        <v>18</v>
      </c>
      <c r="B16" s="55"/>
      <c r="C16" s="56">
        <f t="shared" ref="C16:S16" si="2">IF(C15&gt;0,C12/C15,"")</f>
        <v>0.14241712999833656</v>
      </c>
      <c r="D16" s="56">
        <f t="shared" si="2"/>
        <v>0.14796740044443055</v>
      </c>
      <c r="E16" s="56">
        <f t="shared" si="2"/>
        <v>0.15305000827085499</v>
      </c>
      <c r="F16" s="56">
        <f t="shared" si="2"/>
        <v>0.16053615457865794</v>
      </c>
      <c r="G16" s="56">
        <f t="shared" si="2"/>
        <v>0.1693576765089565</v>
      </c>
      <c r="H16" s="56">
        <f t="shared" si="2"/>
        <v>0.18964810284027178</v>
      </c>
      <c r="I16" s="56">
        <f t="shared" si="2"/>
        <v>0.19661524794873678</v>
      </c>
      <c r="J16" s="56">
        <f t="shared" si="2"/>
        <v>0.21640723725356767</v>
      </c>
      <c r="K16" s="56">
        <f t="shared" si="2"/>
        <v>0.2347881801761865</v>
      </c>
      <c r="L16" s="56">
        <f t="shared" si="2"/>
        <v>0.25326611566235557</v>
      </c>
      <c r="M16" s="56">
        <f t="shared" si="2"/>
        <v>0.27424662480789197</v>
      </c>
      <c r="N16" s="56">
        <f t="shared" si="2"/>
        <v>0.28794050860815951</v>
      </c>
      <c r="O16" s="56">
        <f t="shared" si="2"/>
        <v>0.29500669495041537</v>
      </c>
      <c r="P16" s="56">
        <f t="shared" si="2"/>
        <v>0.30703500991322302</v>
      </c>
      <c r="Q16" s="56">
        <f t="shared" si="2"/>
        <v>0.32061598140882702</v>
      </c>
      <c r="R16" s="56" t="str">
        <f t="shared" si="2"/>
        <v/>
      </c>
      <c r="S16" s="56" t="str">
        <f t="shared" si="2"/>
        <v/>
      </c>
    </row>
    <row r="17" spans="1:19" s="46" customFormat="1" ht="22.5" customHeight="1" x14ac:dyDescent="0.25"/>
    <row r="18" spans="1:19" s="49" customFormat="1" ht="27" customHeight="1" x14ac:dyDescent="0.25">
      <c r="A18" s="50" t="s">
        <v>20</v>
      </c>
    </row>
    <row r="19" spans="1:19" s="46" customFormat="1" ht="15" customHeight="1" x14ac:dyDescent="0.25">
      <c r="A19" s="46" t="s">
        <v>21</v>
      </c>
      <c r="C19" s="51">
        <f>BE!C19+BG!C19+CZ!C19+DK!C19+DE!C19+EE!C19+IE!C19+EL!C19+ES!C19+FR!C19+HR!C19+IT!C19+CY!C19+LV!C19+LT!C19+LU!C19+HU!C19+MT!C19+NL!C19+AT!C19+PL!C19+PT!C19+RO!C19+SI!C19+SK!C19+FI!C19+SE!C19+UK!C19</f>
        <v>6.6893003535040725</v>
      </c>
      <c r="D19" s="51">
        <f>BE!D19+BG!D19+CZ!D19+DK!D19+DE!D19+EE!D19+IE!D19+EL!D19+ES!D19+FR!D19+HR!D19+IT!D19+CY!D19+LV!D19+LT!D19+LU!D19+HU!D19+MT!D19+NL!D19+AT!D19+PL!D19+PT!D19+RO!D19+SI!D19+SK!D19+FI!D19+SE!D19+UK!D19</f>
        <v>6.6224340401652082</v>
      </c>
      <c r="E19" s="51">
        <f>BE!E19+BG!E19+CZ!E19+DK!E19+DE!E19+EE!E19+IE!E19+EL!E19+ES!E19+FR!E19+HR!E19+IT!E19+CY!E19+LV!E19+LT!E19+LU!E19+HU!E19+MT!E19+NL!E19+AT!E19+PL!E19+PT!E19+RO!E19+SI!E19+SK!E19+FI!E19+SE!E19+UK!E19</f>
        <v>6.7247764225956175</v>
      </c>
      <c r="F19" s="51">
        <f>BE!F19+BG!F19+CZ!F19+DK!F19+DE!F19+EE!F19+IE!F19+EL!F19+ES!F19+FR!F19+HR!F19+IT!F19+CY!F19+LV!F19+LT!F19+LU!F19+HU!F19+MT!F19+NL!F19+AT!F19+PL!F19+PT!F19+RO!F19+SI!F19+SK!F19+FI!F19+SE!F19+UK!F19</f>
        <v>6.5004439884586702</v>
      </c>
      <c r="G19" s="51">
        <f>BE!G19+BG!G19+CZ!G19+DK!G19+DE!G19+EE!G19+IE!G19+EL!G19+ES!G19+FR!G19+HR!G19+IT!G19+CY!G19+LV!G19+LT!G19+LU!G19+HU!G19+MT!G19+NL!G19+AT!G19+PL!G19+PT!G19+RO!G19+SI!G19+SK!G19+FI!G19+SE!G19+UK!G19</f>
        <v>6.4587869403967506</v>
      </c>
      <c r="H19" s="51">
        <f>BE!H19+BG!H19+CZ!H19+DK!H19+DE!H19+EE!H19+IE!H19+EL!H19+ES!H19+FR!H19+HR!H19+IT!H19+CY!H19+LV!H19+LT!H19+LU!H19+HU!H19+MT!H19+NL!H19+AT!H19+PL!H19+PT!H19+RO!H19+SI!H19+SK!H19+FI!H19+SE!H19+UK!H19</f>
        <v>7.0010873870842625</v>
      </c>
      <c r="I19" s="51">
        <f>BE!I19+BG!I19+CZ!I19+DK!I19+DE!I19+EE!I19+IE!I19+EL!I19+ES!I19+FR!I19+HR!I19+IT!I19+CY!I19+LV!I19+LT!I19+LU!I19+HU!I19+MT!I19+NL!I19+AT!I19+PL!I19+PT!I19+RO!I19+SI!I19+SK!I19+FI!I19+SE!I19+UK!I19</f>
        <v>8.070744116085999</v>
      </c>
      <c r="J19" s="51">
        <f>BE!J19+BG!J19+CZ!J19+DK!J19+DE!J19+EE!J19+IE!J19+EL!J19+ES!J19+FR!J19+HR!J19+IT!J19+CY!J19+LV!J19+LT!J19+LU!J19+HU!J19+MT!J19+NL!J19+AT!J19+PL!J19+PT!J19+RO!J19+SI!J19+SK!J19+FI!J19+SE!J19+UK!J19</f>
        <v>10.646158940819669</v>
      </c>
      <c r="K19" s="51">
        <f>BE!K19+BG!K19+CZ!K19+DK!K19+DE!K19+EE!K19+IE!K19+EL!K19+ES!K19+FR!K19+HR!K19+IT!K19+CY!K19+LV!K19+LT!K19+LU!K19+HU!K19+MT!K19+NL!K19+AT!K19+PL!K19+PT!K19+RO!K19+SI!K19+SK!K19+FI!K19+SE!K19+UK!K19</f>
        <v>11.016654499403177</v>
      </c>
      <c r="L19" s="51">
        <f>BE!L19+BG!L19+CZ!L19+DK!L19+DE!L19+EE!L19+IE!L19+EL!L19+ES!L19+FR!L19+HR!L19+IT!L19+CY!L19+LV!L19+LT!L19+LU!L19+HU!L19+MT!L19+NL!L19+AT!L19+PL!L19+PT!L19+RO!L19+SI!L19+SK!L19+FI!L19+SE!L19+UK!L19</f>
        <v>14.722176696651418</v>
      </c>
      <c r="M19" s="51">
        <f>BE!M19+BG!M19+CZ!M19+DK!M19+DE!M19+EE!M19+IE!M19+EL!M19+ES!M19+FR!M19+HR!M19+IT!M19+CY!M19+LV!M19+LT!M19+LU!M19+HU!M19+MT!M19+NL!M19+AT!M19+PL!M19+PT!M19+RO!M19+SI!M19+SK!M19+FI!M19+SE!M19+UK!M19</f>
        <v>18.427108284963296</v>
      </c>
      <c r="N19" s="51">
        <f>BE!N19+BG!N19+CZ!N19+DK!N19+DE!N19+EE!N19+IE!N19+EL!N19+ES!N19+FR!N19+HR!N19+IT!N19+CY!N19+LV!N19+LT!N19+LU!N19+HU!N19+MT!N19+NL!N19+AT!N19+PL!N19+PT!N19+RO!N19+SI!N19+SK!N19+FI!N19+SE!N19+UK!N19</f>
        <v>24.010325559843189</v>
      </c>
      <c r="O19" s="51">
        <f>BE!O19+BG!O19+CZ!O19+DK!O19+DE!O19+EE!O19+IE!O19+EL!O19+ES!O19+FR!O19+HR!O19+IT!O19+CY!O19+LV!O19+LT!O19+LU!O19+HU!O19+MT!O19+NL!O19+AT!O19+PL!O19+PT!O19+RO!O19+SI!O19+SK!O19+FI!O19+SE!O19+UK!O19</f>
        <v>33.083506585458196</v>
      </c>
      <c r="P19" s="51">
        <f>BE!P19+BG!P19+CZ!P19+DK!P19+DE!P19+EE!P19+IE!P19+EL!P19+ES!P19+FR!P19+HR!P19+IT!P19+CY!P19+LV!P19+LT!P19+LU!P19+HU!P19+MT!P19+NL!P19+AT!P19+PL!P19+PT!P19+RO!P19+SI!P19+SK!P19+FI!P19+SE!P19+UK!P19</f>
        <v>42.335390628774306</v>
      </c>
      <c r="Q19" s="51">
        <f>BE!Q19+BG!Q19+CZ!Q19+DK!Q19+DE!Q19+EE!Q19+IE!Q19+EL!Q19+ES!Q19+FR!Q19+HR!Q19+IT!Q19+CY!Q19+LV!Q19+LT!Q19+LU!Q19+HU!Q19+MT!Q19+NL!Q19+AT!Q19+PL!Q19+PT!Q19+RO!Q19+SI!Q19+SK!Q19+FI!Q19+SE!Q19+UK!Q19</f>
        <v>52.049009431515344</v>
      </c>
      <c r="R19" s="51">
        <f>BE!R19+BG!R19+CZ!R19+DK!R19+DE!R19+EE!R19+IE!R19+EL!R19+ES!R19+FR!R19+HR!R19+IT!R19+CY!R19+LV!R19+LT!R19+LU!R19+HU!R19+MT!R19+NL!R19+AT!R19+PL!R19+PT!R19+RO!R19+SI!R19+SK!R19+FI!R19+SE!R19+UK!R19</f>
        <v>0</v>
      </c>
      <c r="S19" s="51">
        <f>BE!S19+BG!S19+CZ!S19+DK!S19+DE!S19+EE!S19+IE!S19+EL!S19+ES!S19+FR!S19+HR!S19+IT!S19+CY!S19+LV!S19+LT!S19+LU!S19+HU!S19+MT!S19+NL!S19+AT!S19+PL!S19+PT!S19+RO!S19+SI!S19+SK!S19+FI!S19+SE!S19+UK!S19</f>
        <v>0</v>
      </c>
    </row>
    <row r="20" spans="1:19" s="46" customFormat="1" ht="15" customHeight="1" x14ac:dyDescent="0.25">
      <c r="A20" s="46" t="s">
        <v>22</v>
      </c>
      <c r="C20" s="51">
        <f>BE!C20+BG!C20+CZ!C20+DK!C20+DE!C20+EE!C20+IE!C20+EL!C20+ES!C20+FR!C20+HR!C20+IT!C20+CY!C20+LV!C20+LT!C20+LU!C20+HU!C20+MT!C20+NL!C20+AT!C20+PL!C20+PT!C20+RO!C20+SI!C20+SK!C20+FI!C20+SE!C20+UK!C20</f>
        <v>855.64658044882242</v>
      </c>
      <c r="D20" s="51">
        <f>BE!D20+BG!D20+CZ!D20+DK!D20+DE!D20+EE!D20+IE!D20+EL!D20+ES!D20+FR!D20+HR!D20+IT!D20+CY!D20+LV!D20+LT!D20+LU!D20+HU!D20+MT!D20+NL!D20+AT!D20+PL!D20+PT!D20+RO!D20+SI!D20+SK!D20+FI!D20+SE!D20+UK!D20</f>
        <v>841.10508774298512</v>
      </c>
      <c r="E20" s="51">
        <f>BE!E20+BG!E20+CZ!E20+DK!E20+DE!E20+EE!E20+IE!E20+EL!E20+ES!E20+FR!E20+HR!E20+IT!E20+CY!E20+LV!E20+LT!E20+LU!E20+HU!E20+MT!E20+NL!E20+AT!E20+PL!E20+PT!E20+RO!E20+SI!E20+SK!E20+FI!E20+SE!E20+UK!E20</f>
        <v>814.65206841018858</v>
      </c>
      <c r="F20" s="51">
        <f>BE!F20+BG!F20+CZ!F20+DK!F20+DE!F20+EE!F20+IE!F20+EL!F20+ES!F20+FR!F20+HR!F20+IT!F20+CY!F20+LV!F20+LT!F20+LU!F20+HU!F20+MT!F20+NL!F20+AT!F20+PL!F20+PT!F20+RO!F20+SI!F20+SK!F20+FI!F20+SE!F20+UK!F20</f>
        <v>846.96880638087157</v>
      </c>
      <c r="G20" s="51">
        <f>BE!G20+BG!G20+CZ!G20+DK!G20+DE!G20+EE!G20+IE!G20+EL!G20+ES!G20+FR!G20+HR!G20+IT!G20+CY!G20+LV!G20+LT!G20+LU!G20+HU!G20+MT!G20+NL!G20+AT!G20+PL!G20+PT!G20+RO!G20+SI!G20+SK!G20+FI!G20+SE!G20+UK!G20</f>
        <v>853.7307900069693</v>
      </c>
      <c r="H20" s="51">
        <f>BE!H20+BG!H20+CZ!H20+DK!H20+DE!H20+EE!H20+IE!H20+EL!H20+ES!H20+FR!H20+HR!H20+IT!H20+CY!H20+LV!H20+LT!H20+LU!H20+HU!H20+MT!H20+NL!H20+AT!H20+PL!H20+PT!H20+RO!H20+SI!H20+SK!H20+FI!H20+SE!H20+UK!H20</f>
        <v>888.55732664149605</v>
      </c>
      <c r="I20" s="51">
        <f>BE!I20+BG!I20+CZ!I20+DK!I20+DE!I20+EE!I20+IE!I20+EL!I20+ES!I20+FR!I20+HR!I20+IT!I20+CY!I20+LV!I20+LT!I20+LU!I20+HU!I20+MT!I20+NL!I20+AT!I20+PL!I20+PT!I20+RO!I20+SI!I20+SK!I20+FI!I20+SE!I20+UK!I20</f>
        <v>951.07652066575395</v>
      </c>
      <c r="J20" s="51">
        <f>BE!J20+BG!J20+CZ!J20+DK!J20+DE!J20+EE!J20+IE!J20+EL!J20+ES!J20+FR!J20+HR!J20+IT!J20+CY!J20+LV!J20+LT!J20+LU!J20+HU!J20+MT!J20+NL!J20+AT!J20+PL!J20+PT!J20+RO!J20+SI!J20+SK!J20+FI!J20+SE!J20+UK!J20</f>
        <v>1077.2745439881737</v>
      </c>
      <c r="K20" s="51">
        <f>BE!K20+BG!K20+CZ!K20+DK!K20+DE!K20+EE!K20+IE!K20+EL!K20+ES!K20+FR!K20+HR!K20+IT!K20+CY!K20+LV!K20+LT!K20+LU!K20+HU!K20+MT!K20+NL!K20+AT!K20+PL!K20+PT!K20+RO!K20+SI!K20+SK!K20+FI!K20+SE!K20+UK!K20</f>
        <v>1101.3336968340977</v>
      </c>
      <c r="L20" s="51">
        <f>BE!L20+BG!L20+CZ!L20+DK!L20+DE!L20+EE!L20+IE!L20+EL!L20+ES!L20+FR!L20+HR!L20+IT!L20+CY!L20+LV!L20+LT!L20+LU!L20+HU!L20+MT!L20+NL!L20+AT!L20+PL!L20+PT!L20+RO!L20+SI!L20+SK!L20+FI!L20+SE!L20+UK!L20</f>
        <v>1205.1863068807036</v>
      </c>
      <c r="M20" s="51">
        <f>BE!M20+BG!M20+CZ!M20+DK!M20+DE!M20+EE!M20+IE!M20+EL!M20+ES!M20+FR!M20+HR!M20+IT!M20+CY!M20+LV!M20+LT!M20+LU!M20+HU!M20+MT!M20+NL!M20+AT!M20+PL!M20+PT!M20+RO!M20+SI!M20+SK!M20+FI!M20+SE!M20+UK!M20</f>
        <v>1267.9394698767935</v>
      </c>
      <c r="N20" s="51">
        <f>BE!N20+BG!N20+CZ!N20+DK!N20+DE!N20+EE!N20+IE!N20+EL!N20+ES!N20+FR!N20+HR!N20+IT!N20+CY!N20+LV!N20+LT!N20+LU!N20+HU!N20+MT!N20+NL!N20+AT!N20+PL!N20+PT!N20+RO!N20+SI!N20+SK!N20+FI!N20+SE!N20+UK!N20</f>
        <v>1368.1688155392867</v>
      </c>
      <c r="O20" s="51">
        <f>BE!O20+BG!O20+CZ!O20+DK!O20+DE!O20+EE!O20+IE!O20+EL!O20+ES!O20+FR!O20+HR!O20+IT!O20+CY!O20+LV!O20+LT!O20+LU!O20+HU!O20+MT!O20+NL!O20+AT!O20+PL!O20+PT!O20+RO!O20+SI!O20+SK!O20+FI!O20+SE!O20+UK!O20</f>
        <v>1500.5452310832616</v>
      </c>
      <c r="P20" s="51">
        <f>BE!P20+BG!P20+CZ!P20+DK!P20+DE!P20+EE!P20+IE!P20+EL!P20+ES!P20+FR!P20+HR!P20+IT!P20+CY!P20+LV!P20+LT!P20+LU!P20+HU!P20+MT!P20+NL!P20+AT!P20+PL!P20+PT!P20+RO!P20+SI!P20+SK!P20+FI!P20+SE!P20+UK!P20</f>
        <v>1574.8329167204997</v>
      </c>
      <c r="Q20" s="51">
        <f>BE!Q20+BG!Q20+CZ!Q20+DK!Q20+DE!Q20+EE!Q20+IE!Q20+EL!Q20+ES!Q20+FR!Q20+HR!Q20+IT!Q20+CY!Q20+LV!Q20+LT!Q20+LU!Q20+HU!Q20+MT!Q20+NL!Q20+AT!Q20+PL!Q20+PT!Q20+RO!Q20+SI!Q20+SK!Q20+FI!Q20+SE!Q20+UK!Q20</f>
        <v>1618.0422789305765</v>
      </c>
      <c r="R20" s="51">
        <f>BE!R20+BG!R20+CZ!R20+DK!R20+DE!R20+EE!R20+IE!R20+EL!R20+ES!R20+FR!R20+HR!R20+IT!R20+CY!R20+LV!R20+LT!R20+LU!R20+HU!R20+MT!R20+NL!R20+AT!R20+PL!R20+PT!R20+RO!R20+SI!R20+SK!R20+FI!R20+SE!R20+UK!R20</f>
        <v>0</v>
      </c>
      <c r="S20" s="51">
        <f>BE!S20+BG!S20+CZ!S20+DK!S20+DE!S20+EE!S20+IE!S20+EL!S20+ES!S20+FR!S20+HR!S20+IT!S20+CY!S20+LV!S20+LT!S20+LU!S20+HU!S20+MT!S20+NL!S20+AT!S20+PL!S20+PT!S20+RO!S20+SI!S20+SK!S20+FI!S20+SE!S20+UK!S20</f>
        <v>0</v>
      </c>
    </row>
    <row r="21" spans="1:19" s="46" customFormat="1" ht="15" customHeight="1" x14ac:dyDescent="0.25">
      <c r="A21" s="22" t="s">
        <v>23</v>
      </c>
      <c r="C21" s="51">
        <f>BE!C21+BG!C21+CZ!C21+DK!C21+DE!C21+EE!C21+IE!C21+EL!C21+ES!C21+FR!C21+HR!C21+IT!C21+CY!C21+LV!C21+LT!C21+LU!C21+HU!C21+MT!C21+NL!C21+AT!C21+PL!C21+PT!C21+RO!C21+SI!C21+SK!C21+FI!C21+SE!C21+UK!C21</f>
        <v>190.95054115881416</v>
      </c>
      <c r="D21" s="51">
        <f>BE!D21+BG!D21+CZ!D21+DK!D21+DE!D21+EE!D21+IE!D21+EL!D21+ES!D21+FR!D21+HR!D21+IT!D21+CY!D21+LV!D21+LT!D21+LU!D21+HU!D21+MT!D21+NL!D21+AT!D21+PL!D21+PT!D21+RO!D21+SI!D21+SK!D21+FI!D21+SE!D21+UK!D21</f>
        <v>198.16986730732097</v>
      </c>
      <c r="E21" s="51">
        <f>BE!E21+BG!E21+CZ!E21+DK!E21+DE!E21+EE!E21+IE!E21+EL!E21+ES!E21+FR!E21+HR!E21+IT!E21+CY!E21+LV!E21+LT!E21+LU!E21+HU!E21+MT!E21+NL!E21+AT!E21+PL!E21+PT!E21+RO!E21+SI!E21+SK!E21+FI!E21+SE!E21+UK!E21</f>
        <v>197.78393832651639</v>
      </c>
      <c r="F21" s="51">
        <f>BE!F21+BG!F21+CZ!F21+DK!F21+DE!F21+EE!F21+IE!F21+EL!F21+ES!F21+FR!F21+HR!F21+IT!F21+CY!F21+LV!F21+LT!F21+LU!F21+HU!F21+MT!F21+NL!F21+AT!F21+PL!F21+PT!F21+RO!F21+SI!F21+SK!F21+FI!F21+SE!F21+UK!F21</f>
        <v>182.4866957214798</v>
      </c>
      <c r="G21" s="51">
        <f>BE!G21+BG!G21+CZ!G21+DK!G21+DE!G21+EE!G21+IE!G21+EL!G21+ES!G21+FR!G21+HR!G21+IT!G21+CY!G21+LV!G21+LT!G21+LU!G21+HU!G21+MT!G21+NL!G21+AT!G21+PL!G21+PT!G21+RO!G21+SI!G21+SK!G21+FI!G21+SE!G21+UK!G21</f>
        <v>181.98103403588749</v>
      </c>
      <c r="H21" s="51">
        <f>BE!H21+BG!H21+CZ!H21+DK!H21+DE!H21+EE!H21+IE!H21+EL!H21+ES!H21+FR!H21+HR!H21+IT!H21+CY!H21+LV!H21+LT!H21+LU!H21+HU!H21+MT!H21+NL!H21+AT!H21+PL!H21+PT!H21+RO!H21+SI!H21+SK!H21+FI!H21+SE!H21+UK!H21</f>
        <v>175.67112491692646</v>
      </c>
      <c r="I21" s="51">
        <f>BE!I21+BG!I21+CZ!I21+DK!I21+DE!I21+EE!I21+IE!I21+EL!I21+ES!I21+FR!I21+HR!I21+IT!I21+CY!I21+LV!I21+LT!I21+LU!I21+HU!I21+MT!I21+NL!I21+AT!I21+PL!I21+PT!I21+RO!I21+SI!I21+SK!I21+FI!I21+SE!I21+UK!I21</f>
        <v>169.79561828850399</v>
      </c>
      <c r="J21" s="51">
        <f>BE!J21+BG!J21+CZ!J21+DK!J21+DE!J21+EE!J21+IE!J21+EL!J21+ES!J21+FR!J21+HR!J21+IT!J21+CY!J21+LV!J21+LT!J21+LU!J21+HU!J21+MT!J21+NL!J21+AT!J21+PL!J21+PT!J21+RO!J21+SI!J21+SK!J21+FI!J21+SE!J21+UK!J21</f>
        <v>200.98084203395837</v>
      </c>
      <c r="K21" s="51">
        <f>BE!K21+BG!K21+CZ!K21+DK!K21+DE!K21+EE!K21+IE!K21+EL!K21+ES!K21+FR!K21+HR!K21+IT!K21+CY!K21+LV!K21+LT!K21+LU!K21+HU!K21+MT!K21+NL!K21+AT!K21+PL!K21+PT!K21+RO!K21+SI!K21+SK!K21+FI!K21+SE!K21+UK!K21</f>
        <v>198.08493238387115</v>
      </c>
      <c r="L21" s="51">
        <f>BE!L21+BG!L21+CZ!L21+DK!L21+DE!L21+EE!L21+IE!L21+EL!L21+ES!L21+FR!L21+HR!L21+IT!L21+CY!L21+LV!L21+LT!L21+LU!L21+HU!L21+MT!L21+NL!L21+AT!L21+PL!L21+PT!L21+RO!L21+SI!L21+SK!L21+FI!L21+SE!L21+UK!L21</f>
        <v>216.48466340045621</v>
      </c>
      <c r="M21" s="51">
        <f>BE!M21+BG!M21+CZ!M21+DK!M21+DE!M21+EE!M21+IE!M21+EL!M21+ES!M21+FR!M21+HR!M21+IT!M21+CY!M21+LV!M21+LT!M21+LU!M21+HU!M21+MT!M21+NL!M21+AT!M21+PL!M21+PT!M21+RO!M21+SI!M21+SK!M21+FI!M21+SE!M21+UK!M21</f>
        <v>231.29352225200182</v>
      </c>
      <c r="N21" s="51">
        <f>BE!N21+BG!N21+CZ!N21+DK!N21+DE!N21+EE!N21+IE!N21+EL!N21+ES!N21+FR!N21+HR!N21+IT!N21+CY!N21+LV!N21+LT!N21+LU!N21+HU!N21+MT!N21+NL!N21+AT!N21+PL!N21+PT!N21+RO!N21+SI!N21+SK!N21+FI!N21+SE!N21+UK!N21</f>
        <v>266.90799283342665</v>
      </c>
      <c r="O21" s="51">
        <f>BE!O21+BG!O21+CZ!O21+DK!O21+DE!O21+EE!O21+IE!O21+EL!O21+ES!O21+FR!O21+HR!O21+IT!O21+CY!O21+LV!O21+LT!O21+LU!O21+HU!O21+MT!O21+NL!O21+AT!O21+PL!O21+PT!O21+RO!O21+SI!O21+SK!O21+FI!O21+SE!O21+UK!O21</f>
        <v>280.56779087746747</v>
      </c>
      <c r="P21" s="51">
        <f>BE!P21+BG!P21+CZ!P21+DK!P21+DE!P21+EE!P21+IE!P21+EL!P21+ES!P21+FR!P21+HR!P21+IT!P21+CY!P21+LV!P21+LT!P21+LU!P21+HU!P21+MT!P21+NL!P21+AT!P21+PL!P21+PT!P21+RO!P21+SI!P21+SK!P21+FI!P21+SE!P21+UK!P21</f>
        <v>287.73759668010416</v>
      </c>
      <c r="Q21" s="51">
        <f>BE!Q21+BG!Q21+CZ!Q21+DK!Q21+DE!Q21+EE!Q21+IE!Q21+EL!Q21+ES!Q21+FR!Q21+HR!Q21+IT!Q21+CY!Q21+LV!Q21+LT!Q21+LU!Q21+HU!Q21+MT!Q21+NL!Q21+AT!Q21+PL!Q21+PT!Q21+RO!Q21+SI!Q21+SK!Q21+FI!Q21+SE!Q21+UK!Q21</f>
        <v>290.8803170649843</v>
      </c>
      <c r="R21" s="51">
        <f>BE!R21+BG!R21+CZ!R21+DK!R21+DE!R21+EE!R21+IE!R21+EL!R21+ES!R21+FR!R21+HR!R21+IT!R21+CY!R21+LV!R21+LT!R21+LU!R21+HU!R21+MT!R21+NL!R21+AT!R21+PL!R21+PT!R21+RO!R21+SI!R21+SK!R21+FI!R21+SE!R21+UK!R21</f>
        <v>0</v>
      </c>
      <c r="S21" s="51">
        <f>BE!S21+BG!S21+CZ!S21+DK!S21+DE!S21+EE!S21+IE!S21+EL!S21+ES!S21+FR!S21+HR!S21+IT!S21+CY!S21+LV!S21+LT!S21+LU!S21+HU!S21+MT!S21+NL!S21+AT!S21+PL!S21+PT!S21+RO!S21+SI!S21+SK!S21+FI!S21+SE!S21+UK!S21</f>
        <v>0</v>
      </c>
    </row>
    <row r="22" spans="1:19" s="46" customFormat="1" ht="15" customHeight="1" x14ac:dyDescent="0.25">
      <c r="A22" s="46" t="s">
        <v>24</v>
      </c>
      <c r="C22" s="51">
        <f>BE!C22+BG!C22+CZ!C22+DK!C22+DE!C22+EE!C22+IE!C22+EL!C22+ES!C22+FR!C22+HR!C22+IT!C22+CY!C22+LV!C22+LT!C22+LU!C22+HU!C22+MT!C22+NL!C22+AT!C22+PL!C22+PT!C22+RO!C22+SI!C22+SK!C22+FI!C22+SE!C22+UK!C22</f>
        <v>1863.701774759425</v>
      </c>
      <c r="D22" s="51">
        <f>BE!D22+BG!D22+CZ!D22+DK!D22+DE!D22+EE!D22+IE!D22+EL!D22+ES!D22+FR!D22+HR!D22+IT!D22+CY!D22+LV!D22+LT!D22+LU!D22+HU!D22+MT!D22+NL!D22+AT!D22+PL!D22+PT!D22+RO!D22+SI!D22+SK!D22+FI!D22+SE!D22+UK!D22</f>
        <v>3233.0949116090851</v>
      </c>
      <c r="E22" s="51">
        <f>BE!E22+BG!E22+CZ!E22+DK!E22+DE!E22+EE!E22+IE!E22+EL!E22+ES!E22+FR!E22+HR!E22+IT!E22+CY!E22+LV!E22+LT!E22+LU!E22+HU!E22+MT!E22+NL!E22+AT!E22+PL!E22+PT!E22+RO!E22+SI!E22+SK!E22+FI!E22+SE!E22+UK!E22</f>
        <v>5394.7709500463516</v>
      </c>
      <c r="F22" s="51">
        <f>BE!F22+BG!F22+CZ!F22+DK!F22+DE!F22+EE!F22+IE!F22+EL!F22+ES!F22+FR!F22+HR!F22+IT!F22+CY!F22+LV!F22+LT!F22+LU!F22+HU!F22+MT!F22+NL!F22+AT!F22+PL!F22+PT!F22+RO!F22+SI!F22+SK!F22+FI!F22+SE!F22+UK!F22</f>
        <v>7578.3542765398597</v>
      </c>
      <c r="G22" s="51">
        <f>BE!G22+BG!G22+CZ!G22+DK!G22+DE!G22+EE!G22+IE!G22+EL!G22+ES!G22+FR!G22+HR!G22+IT!G22+CY!G22+LV!G22+LT!G22+LU!G22+HU!G22+MT!G22+NL!G22+AT!G22+PL!G22+PT!G22+RO!G22+SI!G22+SK!G22+FI!G22+SE!G22+UK!G22</f>
        <v>9756.6111969968642</v>
      </c>
      <c r="H22" s="51">
        <f>BE!H22+BG!H22+CZ!H22+DK!H22+DE!H22+EE!H22+IE!H22+EL!H22+ES!H22+FR!H22+HR!H22+IT!H22+CY!H22+LV!H22+LT!H22+LU!H22+HU!H22+MT!H22+NL!H22+AT!H22+PL!H22+PT!H22+RO!H22+SI!H22+SK!H22+FI!H22+SE!H22+UK!H22</f>
        <v>11454.841277239331</v>
      </c>
      <c r="I22" s="57">
        <f>BE!I22+BG!I22+CZ!I22+DK!I22+DE!I22+EE!I22+IE!I22+EL!I22+ES!I22+FR!I22+HR!I22+IT!I22+CY!I22+LV!I22+LT!I22+LU!I22+HU!I22+MT!I22+NL!I22+AT!I22+PL!I22+PT!I22+RO!I22+SI!I22+SK!I22+FI!I22+SE!I22+UK!I22</f>
        <v>13074.619737443378</v>
      </c>
      <c r="J22" s="51">
        <f>BE!J22+BG!J22+CZ!J22+DK!J22+DE!J22+EE!J22+IE!J22+EL!J22+ES!J22+FR!J22+HR!J22+IT!J22+CY!J22+LV!J22+LT!J22+LU!J22+HU!J22+MT!J22+NL!J22+AT!J22+PL!J22+PT!J22+RO!J22+SI!J22+SK!J22+FI!J22+SE!J22+UK!J22</f>
        <v>8424.433560804735</v>
      </c>
      <c r="K22" s="51">
        <f>BE!K22+BG!K22+CZ!K22+DK!K22+DE!K22+EE!K22+IE!K22+EL!K22+ES!K22+FR!K22+HR!K22+IT!K22+CY!K22+LV!K22+LT!K22+LU!K22+HU!K22+MT!K22+NL!K22+AT!K22+PL!K22+PT!K22+RO!K22+SI!K22+SK!K22+FI!K22+SE!K22+UK!K22</f>
        <v>11036.678637586807</v>
      </c>
      <c r="L22" s="51">
        <f>BE!L22+BG!L22+CZ!L22+DK!L22+DE!L22+EE!L22+IE!L22+EL!L22+ES!L22+FR!L22+HR!L22+IT!L22+CY!L22+LV!L22+LT!L22+LU!L22+HU!L22+MT!L22+NL!L22+AT!L22+PL!L22+PT!L22+RO!L22+SI!L22+SK!L22+FI!L22+SE!L22+UK!L22</f>
        <v>11183.331673983592</v>
      </c>
      <c r="M22" s="51">
        <f>BE!M22+BG!M22+CZ!M22+DK!M22+DE!M22+EE!M22+IE!M22+EL!M22+ES!M22+FR!M22+HR!M22+IT!M22+CY!M22+LV!M22+LT!M22+LU!M22+HU!M22+MT!M22+NL!M22+AT!M22+PL!M22+PT!M22+RO!M22+SI!M22+SK!M22+FI!M22+SE!M22+UK!M22</f>
        <v>12238.044018265928</v>
      </c>
      <c r="N22" s="51">
        <f>BE!N22+BG!N22+CZ!N22+DK!N22+DE!N22+EE!N22+IE!N22+EL!N22+ES!N22+FR!N22+HR!N22+IT!N22+CY!N22+LV!N22+LT!N22+LU!N22+HU!N22+MT!N22+NL!N22+AT!N22+PL!N22+PT!N22+RO!N22+SI!N22+SK!N22+FI!N22+SE!N22+UK!N22</f>
        <v>12830.457331917965</v>
      </c>
      <c r="O22" s="51">
        <f>BE!O22+BG!O22+CZ!O22+DK!O22+DE!O22+EE!O22+IE!O22+EL!O22+ES!O22+FR!O22+HR!O22+IT!O22+CY!O22+LV!O22+LT!O22+LU!O22+HU!O22+MT!O22+NL!O22+AT!O22+PL!O22+PT!O22+RO!O22+SI!O22+SK!O22+FI!O22+SE!O22+UK!O22</f>
        <v>13575.07747117601</v>
      </c>
      <c r="P22" s="51">
        <f>BE!P22+BG!P22+CZ!P22+DK!P22+DE!P22+EE!P22+IE!P22+EL!P22+ES!P22+FR!P22+HR!P22+IT!P22+CY!P22+LV!P22+LT!P22+LU!P22+HU!P22+MT!P22+NL!P22+AT!P22+PL!P22+PT!P22+RO!P22+SI!P22+SK!P22+FI!P22+SE!P22+UK!P22</f>
        <v>14758.240324403172</v>
      </c>
      <c r="Q22" s="51">
        <f>BE!Q22+BG!Q22+CZ!Q22+DK!Q22+DE!Q22+EE!Q22+IE!Q22+EL!Q22+ES!Q22+FR!Q22+HR!Q22+IT!Q22+CY!Q22+LV!Q22+LT!Q22+LU!Q22+HU!Q22+MT!Q22+NL!Q22+AT!Q22+PL!Q22+PT!Q22+RO!Q22+SI!Q22+SK!Q22+FI!Q22+SE!Q22+UK!Q22</f>
        <v>16596.748330549741</v>
      </c>
      <c r="R22" s="51">
        <f>BE!R22+BG!R22+CZ!R22+DK!R22+DE!R22+EE!R22+IE!R22+EL!R22+ES!R22+FR!R22+HR!R22+IT!R22+CY!R22+LV!R22+LT!R22+LU!R22+HU!R22+MT!R22+NL!R22+AT!R22+PL!R22+PT!R22+RO!R22+SI!R22+SK!R22+FI!R22+SE!R22+UK!R22</f>
        <v>0</v>
      </c>
      <c r="S22" s="51">
        <f>BE!S22+BG!S22+CZ!S22+DK!S22+DE!S22+EE!S22+IE!S22+EL!S22+ES!S22+FR!S22+HR!S22+IT!S22+CY!S22+LV!S22+LT!S22+LU!S22+HU!S22+MT!S22+NL!S22+AT!S22+PL!S22+PT!S22+RO!S22+SI!S22+SK!S22+FI!S22+SE!S22+UK!S22</f>
        <v>0</v>
      </c>
    </row>
    <row r="23" spans="1:19" s="62" customFormat="1" ht="15" customHeight="1" x14ac:dyDescent="0.25">
      <c r="A23" s="24"/>
      <c r="B23" s="58" t="s">
        <v>25</v>
      </c>
      <c r="C23" s="59" t="s">
        <v>26</v>
      </c>
      <c r="D23" s="59" t="s">
        <v>26</v>
      </c>
      <c r="E23" s="59" t="s">
        <v>26</v>
      </c>
      <c r="F23" s="59" t="s">
        <v>26</v>
      </c>
      <c r="G23" s="59" t="s">
        <v>26</v>
      </c>
      <c r="H23" s="59" t="s">
        <v>26</v>
      </c>
      <c r="I23" s="60" t="s">
        <v>26</v>
      </c>
      <c r="J23" s="51">
        <f>BE!J23+BG!J23+CZ!J23+DK!J23+DE!J23+EE!J23+IE!J23+EL!J23+ES!J23+FR!J23+HR!J23+IT!J23+CY!J23+LV!J23+LT!J23+LU!J23+HU!J23+MT!J23+NL!J23+AT!J23+PL!J23+PT!J23+RO!J23+SI!J23+SK!J23+FI!J23+SE!J23+UK!J23</f>
        <v>584.30683775665545</v>
      </c>
      <c r="K23" s="51">
        <f>BE!K23+BG!K23+CZ!K23+DK!K23+DE!K23+EE!K23+IE!K23+EL!K23+ES!K23+FR!K23+HR!K23+IT!K23+CY!K23+LV!K23+LT!K23+LU!K23+HU!K23+MT!K23+NL!K23+AT!K23+PL!K23+PT!K23+RO!K23+SI!K23+SK!K23+FI!K23+SE!K23+UK!K23</f>
        <v>1288.8509168471978</v>
      </c>
      <c r="L23" s="51">
        <f>BE!L23+BG!L23+CZ!L23+DK!L23+DE!L23+EE!L23+IE!L23+EL!L23+ES!L23+FR!L23+HR!L23+IT!L23+CY!L23+LV!L23+LT!L23+LU!L23+HU!L23+MT!L23+NL!L23+AT!L23+PL!L23+PT!L23+RO!L23+SI!L23+SK!L23+FI!L23+SE!L23+UK!L23</f>
        <v>1505.6810965914744</v>
      </c>
      <c r="M23" s="51">
        <f>BE!M23+BG!M23+CZ!M23+DK!M23+DE!M23+EE!M23+IE!M23+EL!M23+ES!M23+FR!M23+HR!M23+IT!M23+CY!M23+LV!M23+LT!M23+LU!M23+HU!M23+MT!M23+NL!M23+AT!M23+PL!M23+PT!M23+RO!M23+SI!M23+SK!M23+FI!M23+SE!M23+UK!M23</f>
        <v>1726.1289556488168</v>
      </c>
      <c r="N23" s="51">
        <f>BE!N23+BG!N23+CZ!N23+DK!N23+DE!N23+EE!N23+IE!N23+EL!N23+ES!N23+FR!N23+HR!N23+IT!N23+CY!N23+LV!N23+LT!N23+LU!N23+HU!N23+MT!N23+NL!N23+AT!N23+PL!N23+PT!N23+RO!N23+SI!N23+SK!N23+FI!N23+SE!N23+UK!N23</f>
        <v>2738.8774139594034</v>
      </c>
      <c r="O23" s="51">
        <f>BE!O23+BG!O23+CZ!O23+DK!O23+DE!O23+EE!O23+IE!O23+EL!O23+ES!O23+FR!O23+HR!O23+IT!O23+CY!O23+LV!O23+LT!O23+LU!O23+HU!O23+MT!O23+NL!O23+AT!O23+PL!O23+PT!O23+RO!O23+SI!O23+SK!O23+FI!O23+SE!O23+UK!O23</f>
        <v>3277.0173854599966</v>
      </c>
      <c r="P23" s="51">
        <f>BE!P23+BG!P23+CZ!P23+DK!P23+DE!P23+EE!P23+IE!P23+EL!P23+ES!P23+FR!P23+HR!P23+IT!P23+CY!P23+LV!P23+LT!P23+LU!P23+HU!P23+MT!P23+NL!P23+AT!P23+PL!P23+PT!P23+RO!P23+SI!P23+SK!P23+FI!P23+SE!P23+UK!P23</f>
        <v>3017.0590205722792</v>
      </c>
      <c r="Q23" s="51">
        <f>BE!Q23+BG!Q23+CZ!Q23+DK!Q23+DE!Q23+EE!Q23+IE!Q23+EL!Q23+ES!Q23+FR!Q23+HR!Q23+IT!Q23+CY!Q23+LV!Q23+LT!Q23+LU!Q23+HU!Q23+MT!Q23+NL!Q23+AT!Q23+PL!Q23+PT!Q23+RO!Q23+SI!Q23+SK!Q23+FI!Q23+SE!Q23+UK!Q23</f>
        <v>3904.9721165416381</v>
      </c>
      <c r="R23" s="51">
        <f>BE!R23+BG!R23+CZ!R23+DK!R23+DE!R23+EE!R23+IE!R23+EL!R23+ES!R23+FR!R23+HR!R23+IT!R23+CY!R23+LV!R23+LT!R23+LU!R23+HU!R23+MT!R23+NL!R23+AT!R23+PL!R23+PT!R23+RO!R23+SI!R23+SK!R23+FI!R23+SE!R23+UK!R23</f>
        <v>0</v>
      </c>
      <c r="S23" s="51">
        <f>BE!S23+BG!S23+CZ!S23+DK!S23+DE!S23+EE!S23+IE!S23+EL!S23+ES!S23+FR!S23+HR!S23+IT!S23+CY!S23+LV!S23+LT!S23+LU!S23+HU!S23+MT!S23+NL!S23+AT!S23+PL!S23+PT!S23+RO!S23+SI!S23+SK!S23+FI!S23+SE!S23+UK!S23</f>
        <v>0</v>
      </c>
    </row>
    <row r="24" spans="1:19" s="62" customFormat="1" ht="15" customHeight="1" x14ac:dyDescent="0.25">
      <c r="B24" s="28" t="s">
        <v>27</v>
      </c>
      <c r="C24" s="59" t="s">
        <v>26</v>
      </c>
      <c r="D24" s="59" t="s">
        <v>26</v>
      </c>
      <c r="E24" s="59" t="s">
        <v>26</v>
      </c>
      <c r="F24" s="59" t="s">
        <v>26</v>
      </c>
      <c r="G24" s="59" t="s">
        <v>26</v>
      </c>
      <c r="H24" s="59" t="s">
        <v>26</v>
      </c>
      <c r="I24" s="60" t="s">
        <v>26</v>
      </c>
      <c r="J24" s="51">
        <f>BE!J24+BG!J24+CZ!J24+DK!J24+DE!J24+EE!J24+IE!J24+EL!J24+ES!J24+FR!J24+HR!J24+IT!J24+CY!J24+LV!J24+LT!J24+LU!J24+HU!J24+MT!J24+NL!J24+AT!J24+PL!J24+PT!J24+RO!J24+SI!J24+SK!J24+FI!J24+SE!J24+UK!J24</f>
        <v>7779.6536154324076</v>
      </c>
      <c r="K24" s="51">
        <f>BE!K24+BG!K24+CZ!K24+DK!K24+DE!K24+EE!K24+IE!K24+EL!K24+ES!K24+FR!K24+HR!K24+IT!K24+CY!K24+LV!K24+LT!K24+LU!K24+HU!K24+MT!K24+NL!K24+AT!K24+PL!K24+PT!K24+RO!K24+SI!K24+SK!K24+FI!K24+SE!K24+UK!K24</f>
        <v>9623.2176561311499</v>
      </c>
      <c r="L24" s="51">
        <f>BE!L24+BG!L24+CZ!L24+DK!L24+DE!L24+EE!L24+IE!L24+EL!L24+ES!L24+FR!L24+HR!L24+IT!L24+CY!L24+LV!L24+LT!L24+LU!L24+HU!L24+MT!L24+NL!L24+AT!L24+PL!L24+PT!L24+RO!L24+SI!L24+SK!L24+FI!L24+SE!L24+UK!L24</f>
        <v>9424.239062415998</v>
      </c>
      <c r="M24" s="51">
        <f>BE!M24+BG!M24+CZ!M24+DK!M24+DE!M24+EE!M24+IE!M24+EL!M24+ES!M24+FR!M24+HR!M24+IT!M24+CY!M24+LV!M24+LT!M24+LU!M24+HU!M24+MT!M24+NL!M24+AT!M24+PL!M24+PT!M24+RO!M24+SI!M24+SK!M24+FI!M24+SE!M24+UK!M24</f>
        <v>10046.618068402409</v>
      </c>
      <c r="N24" s="51">
        <f>BE!N24+BG!N24+CZ!N24+DK!N24+DE!N24+EE!N24+IE!N24+EL!N24+ES!N24+FR!N24+HR!N24+IT!N24+CY!N24+LV!N24+LT!N24+LU!N24+HU!N24+MT!N24+NL!N24+AT!N24+PL!N24+PT!N24+RO!N24+SI!N24+SK!N24+FI!N24+SE!N24+UK!N24</f>
        <v>9766.8073406790882</v>
      </c>
      <c r="O24" s="51">
        <f>BE!O24+BG!O24+CZ!O24+DK!O24+DE!O24+EE!O24+IE!O24+EL!O24+ES!O24+FR!O24+HR!O24+IT!O24+CY!O24+LV!O24+LT!O24+LU!O24+HU!O24+MT!O24+NL!O24+AT!O24+PL!O24+PT!O24+RO!O24+SI!O24+SK!O24+FI!O24+SE!O24+UK!O24</f>
        <v>9802.4096827479862</v>
      </c>
      <c r="P24" s="51">
        <f>BE!P24+BG!P24+CZ!P24+DK!P24+DE!P24+EE!P24+IE!P24+EL!P24+ES!P24+FR!P24+HR!P24+IT!P24+CY!P24+LV!P24+LT!P24+LU!P24+HU!P24+MT!P24+NL!P24+AT!P24+PL!P24+PT!P24+RO!P24+SI!P24+SK!P24+FI!P24+SE!P24+UK!P24</f>
        <v>10289.44087479812</v>
      </c>
      <c r="Q24" s="51">
        <f>BE!Q24+BG!Q24+CZ!Q24+DK!Q24+DE!Q24+EE!Q24+IE!Q24+EL!Q24+ES!Q24+FR!Q24+HR!Q24+IT!Q24+CY!Q24+LV!Q24+LT!Q24+LU!Q24+HU!Q24+MT!Q24+NL!Q24+AT!Q24+PL!Q24+PT!Q24+RO!Q24+SI!Q24+SK!Q24+FI!Q24+SE!Q24+UK!Q24</f>
        <v>11158.784820587225</v>
      </c>
      <c r="R24" s="51">
        <f>BE!R24+BG!R24+CZ!R24+DK!R24+DE!R24+EE!R24+IE!R24+EL!R24+ES!R24+FR!R24+HR!R24+IT!R24+CY!R24+LV!R24+LT!R24+LU!R24+HU!R24+MT!R24+NL!R24+AT!R24+PL!R24+PT!R24+RO!R24+SI!R24+SK!R24+FI!R24+SE!R24+UK!R24</f>
        <v>0</v>
      </c>
      <c r="S24" s="51">
        <f>BE!S24+BG!S24+CZ!S24+DK!S24+DE!S24+EE!S24+IE!S24+EL!S24+ES!S24+FR!S24+HR!S24+IT!S24+CY!S24+LV!S24+LT!S24+LU!S24+HU!S24+MT!S24+NL!S24+AT!S24+PL!S24+PT!S24+RO!S24+SI!S24+SK!S24+FI!S24+SE!S24+UK!S24</f>
        <v>0</v>
      </c>
    </row>
    <row r="25" spans="1:19" s="62" customFormat="1" ht="15" customHeight="1" x14ac:dyDescent="0.25">
      <c r="B25" s="28" t="s">
        <v>28</v>
      </c>
      <c r="C25" s="59" t="s">
        <v>26</v>
      </c>
      <c r="D25" s="59" t="s">
        <v>26</v>
      </c>
      <c r="E25" s="59" t="s">
        <v>26</v>
      </c>
      <c r="F25" s="59" t="s">
        <v>26</v>
      </c>
      <c r="G25" s="59" t="s">
        <v>26</v>
      </c>
      <c r="H25" s="59" t="s">
        <v>26</v>
      </c>
      <c r="I25" s="60" t="s">
        <v>26</v>
      </c>
      <c r="J25" s="51">
        <f>BE!J25+BG!J25+CZ!J25+DK!J25+DE!J25+EE!J25+IE!J25+EL!J25+ES!J25+FR!J25+HR!J25+IT!J25+CY!J25+LV!J25+LT!J25+LU!J25+HU!J25+MT!J25+NL!J25+AT!J25+PL!J25+PT!J25+RO!J25+SI!J25+SK!J25+FI!J25+SE!J25+UK!J25</f>
        <v>1.5279940665979486</v>
      </c>
      <c r="K25" s="51">
        <f>BE!K25+BG!K25+CZ!K25+DK!K25+DE!K25+EE!K25+IE!K25+EL!K25+ES!K25+FR!K25+HR!K25+IT!K25+CY!K25+LV!K25+LT!K25+LU!K25+HU!K25+MT!K25+NL!K25+AT!K25+PL!K25+PT!K25+RO!K25+SI!K25+SK!K25+FI!K25+SE!K25+UK!K25</f>
        <v>0.91528625395824603</v>
      </c>
      <c r="L25" s="51">
        <f>BE!L25+BG!L25+CZ!L25+DK!L25+DE!L25+EE!L25+IE!L25+EL!L25+ES!L25+FR!L25+HR!L25+IT!L25+CY!L25+LV!L25+LT!L25+LU!L25+HU!L25+MT!L25+NL!L25+AT!L25+PL!L25+PT!L25+RO!L25+SI!L25+SK!L25+FI!L25+SE!L25+UK!L25</f>
        <v>0.79359503722794345</v>
      </c>
      <c r="M25" s="51">
        <f>BE!M25+BG!M25+CZ!M25+DK!M25+DE!M25+EE!M25+IE!M25+EL!M25+ES!M25+FR!M25+HR!M25+IT!M25+CY!M25+LV!M25+LT!M25+LU!M25+HU!M25+MT!M25+NL!M25+AT!M25+PL!M25+PT!M25+RO!M25+SI!M25+SK!M25+FI!M25+SE!M25+UK!M25</f>
        <v>0.69790600388213686</v>
      </c>
      <c r="N25" s="51">
        <f>BE!N25+BG!N25+CZ!N25+DK!N25+DE!N25+EE!N25+IE!N25+EL!N25+ES!N25+FR!N25+HR!N25+IT!N25+CY!N25+LV!N25+LT!N25+LU!N25+HU!N25+MT!N25+NL!N25+AT!N25+PL!N25+PT!N25+RO!N25+SI!N25+SK!N25+FI!N25+SE!N25+UK!N25</f>
        <v>1.9416875806303295</v>
      </c>
      <c r="O25" s="51">
        <f>BE!O25+BG!O25+CZ!O25+DK!O25+DE!O25+EE!O25+IE!O25+EL!O25+ES!O25+FR!O25+HR!O25+IT!O25+CY!O25+LV!O25+LT!O25+LU!O25+HU!O25+MT!O25+NL!O25+AT!O25+PL!O25+PT!O25+RO!O25+SI!O25+SK!O25+FI!O25+SE!O25+UK!O25</f>
        <v>1.1661230969822818</v>
      </c>
      <c r="P25" s="51">
        <f>BE!P25+BG!P25+CZ!P25+DK!P25+DE!P25+EE!P25+IE!P25+EL!P25+ES!P25+FR!P25+HR!P25+IT!P25+CY!P25+LV!P25+LT!P25+LU!P25+HU!P25+MT!P25+NL!P25+AT!P25+PL!P25+PT!P25+RO!P25+SI!P25+SK!P25+FI!P25+SE!P25+UK!P25</f>
        <v>1.3419501051350033</v>
      </c>
      <c r="Q25" s="51">
        <f>BE!Q25+BG!Q25+CZ!Q25+DK!Q25+DE!Q25+EE!Q25+IE!Q25+EL!Q25+ES!Q25+FR!Q25+HR!Q25+IT!Q25+CY!Q25+LV!Q25+LT!Q25+LU!Q25+HU!Q25+MT!Q25+NL!Q25+AT!Q25+PL!Q25+PT!Q25+RO!Q25+SI!Q25+SK!Q25+FI!Q25+SE!Q25+UK!Q25</f>
        <v>1.2806930903787919</v>
      </c>
      <c r="R25" s="51">
        <f>BE!R25+BG!R25+CZ!R25+DK!R25+DE!R25+EE!R25+IE!R25+EL!R25+ES!R25+FR!R25+HR!R25+IT!R25+CY!R25+LV!R25+LT!R25+LU!R25+HU!R25+MT!R25+NL!R25+AT!R25+PL!R25+PT!R25+RO!R25+SI!R25+SK!R25+FI!R25+SE!R25+UK!R25</f>
        <v>0</v>
      </c>
      <c r="S25" s="51">
        <f>BE!S25+BG!S25+CZ!S25+DK!S25+DE!S25+EE!S25+IE!S25+EL!S25+ES!S25+FR!S25+HR!S25+IT!S25+CY!S25+LV!S25+LT!S25+LU!S25+HU!S25+MT!S25+NL!S25+AT!S25+PL!S25+PT!S25+RO!S25+SI!S25+SK!S25+FI!S25+SE!S25+UK!S25</f>
        <v>0</v>
      </c>
    </row>
    <row r="26" spans="1:19" s="62" customFormat="1" ht="15" customHeight="1" x14ac:dyDescent="0.25">
      <c r="B26" s="28" t="s">
        <v>29</v>
      </c>
      <c r="C26" s="59" t="s">
        <v>26</v>
      </c>
      <c r="D26" s="59" t="s">
        <v>26</v>
      </c>
      <c r="E26" s="59" t="s">
        <v>26</v>
      </c>
      <c r="F26" s="59" t="s">
        <v>26</v>
      </c>
      <c r="G26" s="59" t="s">
        <v>26</v>
      </c>
      <c r="H26" s="59" t="s">
        <v>26</v>
      </c>
      <c r="I26" s="60" t="s">
        <v>26</v>
      </c>
      <c r="J26" s="51">
        <f>BE!J26+BG!J26+CZ!J26+DK!J26+DE!J26+EE!J26+IE!J26+EL!J26+ES!J26+FR!J26+HR!J26+IT!J26+CY!J26+LV!J26+LT!J26+LU!J26+HU!J26+MT!J26+NL!J26+AT!J26+PL!J26+PT!J26+RO!J26+SI!J26+SK!J26+FI!J26+SE!J26+UK!J26</f>
        <v>58.945113549073049</v>
      </c>
      <c r="K26" s="51">
        <f>BE!K26+BG!K26+CZ!K26+DK!K26+DE!K26+EE!K26+IE!K26+EL!K26+ES!K26+FR!K26+HR!K26+IT!K26+CY!K26+LV!K26+LT!K26+LU!K26+HU!K26+MT!K26+NL!K26+AT!K26+PL!K26+PT!K26+RO!K26+SI!K26+SK!K26+FI!K26+SE!K26+UK!K26</f>
        <v>123.69477835449806</v>
      </c>
      <c r="L26" s="51">
        <f>BE!L26+BG!L26+CZ!L26+DK!L26+DE!L26+EE!L26+IE!L26+EL!L26+ES!L26+FR!L26+HR!L26+IT!L26+CY!L26+LV!L26+LT!L26+LU!L26+HU!L26+MT!L26+NL!L26+AT!L26+PL!L26+PT!L26+RO!L26+SI!L26+SK!L26+FI!L26+SE!L26+UK!L26</f>
        <v>252.61791993889472</v>
      </c>
      <c r="M26" s="51">
        <f>BE!M26+BG!M26+CZ!M26+DK!M26+DE!M26+EE!M26+IE!M26+EL!M26+ES!M26+FR!M26+HR!M26+IT!M26+CY!M26+LV!M26+LT!M26+LU!M26+HU!M26+MT!M26+NL!M26+AT!M26+PL!M26+PT!M26+RO!M26+SI!M26+SK!M26+FI!M26+SE!M26+UK!M26</f>
        <v>464.59908821082144</v>
      </c>
      <c r="N26" s="51">
        <f>BE!N26+BG!N26+CZ!N26+DK!N26+DE!N26+EE!N26+IE!N26+EL!N26+ES!N26+FR!N26+HR!N26+IT!N26+CY!N26+LV!N26+LT!N26+LU!N26+HU!N26+MT!N26+NL!N26+AT!N26+PL!N26+PT!N26+RO!N26+SI!N26+SK!N26+FI!N26+SE!N26+UK!N26</f>
        <v>322.83088969884307</v>
      </c>
      <c r="O26" s="51">
        <f>BE!O26+BG!O26+CZ!O26+DK!O26+DE!O26+EE!O26+IE!O26+EL!O26+ES!O26+FR!O26+HR!O26+IT!O26+CY!O26+LV!O26+LT!O26+LU!O26+HU!O26+MT!O26+NL!O26+AT!O26+PL!O26+PT!O26+RO!O26+SI!O26+SK!O26+FI!O26+SE!O26+UK!O26</f>
        <v>494.48427987104617</v>
      </c>
      <c r="P26" s="51">
        <f>BE!P26+BG!P26+CZ!P26+DK!P26+DE!P26+EE!P26+IE!P26+EL!P26+ES!P26+FR!P26+HR!P26+IT!P26+CY!P26+LV!P26+LT!P26+LU!P26+HU!P26+MT!P26+NL!P26+AT!P26+PL!P26+PT!P26+RO!P26+SI!P26+SK!P26+FI!P26+SE!P26+UK!P26</f>
        <v>1450.3984789276415</v>
      </c>
      <c r="Q26" s="51">
        <f>BE!Q26+BG!Q26+CZ!Q26+DK!Q26+DE!Q26+EE!Q26+IE!Q26+EL!Q26+ES!Q26+FR!Q26+HR!Q26+IT!Q26+CY!Q26+LV!Q26+LT!Q26+LU!Q26+HU!Q26+MT!Q26+NL!Q26+AT!Q26+PL!Q26+PT!Q26+RO!Q26+SI!Q26+SK!Q26+FI!Q26+SE!Q26+UK!Q26</f>
        <v>1531.7107003304939</v>
      </c>
      <c r="R26" s="51">
        <f>BE!R26+BG!R26+CZ!R26+DK!R26+DE!R26+EE!R26+IE!R26+EL!R26+ES!R26+FR!R26+HR!R26+IT!R26+CY!R26+LV!R26+LT!R26+LU!R26+HU!R26+MT!R26+NL!R26+AT!R26+PL!R26+PT!R26+RO!R26+SI!R26+SK!R26+FI!R26+SE!R26+UK!R26</f>
        <v>0</v>
      </c>
      <c r="S26" s="51">
        <f>BE!S26+BG!S26+CZ!S26+DK!S26+DE!S26+EE!S26+IE!S26+EL!S26+ES!S26+FR!S26+HR!S26+IT!S26+CY!S26+LV!S26+LT!S26+LU!S26+HU!S26+MT!S26+NL!S26+AT!S26+PL!S26+PT!S26+RO!S26+SI!S26+SK!S26+FI!S26+SE!S26+UK!S26</f>
        <v>0</v>
      </c>
    </row>
    <row r="27" spans="1:19" s="46" customFormat="1" ht="15" customHeight="1" x14ac:dyDescent="0.25">
      <c r="A27" s="46" t="s">
        <v>30</v>
      </c>
      <c r="C27" s="51">
        <f>BE!C27+BG!C27+CZ!C27+DK!C27+DE!C27+EE!C27+IE!C27+EL!C27+ES!C27+FR!C27+HR!C27+IT!C27+CY!C27+LV!C27+LT!C27+LU!C27+HU!C27+MT!C27+NL!C27+AT!C27+PL!C27+PT!C27+RO!C27+SI!C27+SK!C27+FI!C27+SE!C27+UK!C27</f>
        <v>0</v>
      </c>
      <c r="D27" s="51">
        <f>BE!D27+BG!D27+CZ!D27+DK!D27+DE!D27+EE!D27+IE!D27+EL!D27+ES!D27+FR!D27+HR!D27+IT!D27+CY!D27+LV!D27+LT!D27+LU!D27+HU!D27+MT!D27+NL!D27+AT!D27+PL!D27+PT!D27+RO!D27+SI!D27+SK!D27+FI!D27+SE!D27+UK!D27</f>
        <v>0</v>
      </c>
      <c r="E27" s="51">
        <f>BE!E27+BG!E27+CZ!E27+DK!E27+DE!E27+EE!E27+IE!E27+EL!E27+ES!E27+FR!E27+HR!E27+IT!E27+CY!E27+LV!E27+LT!E27+LU!E27+HU!E27+MT!E27+NL!E27+AT!E27+PL!E27+PT!E27+RO!E27+SI!E27+SK!E27+FI!E27+SE!E27+UK!E27</f>
        <v>0</v>
      </c>
      <c r="F27" s="51">
        <f>BE!F27+BG!F27+CZ!F27+DK!F27+DE!F27+EE!F27+IE!F27+EL!F27+ES!F27+FR!F27+HR!F27+IT!F27+CY!F27+LV!F27+LT!F27+LU!F27+HU!F27+MT!F27+NL!F27+AT!F27+PL!F27+PT!F27+RO!F27+SI!F27+SK!F27+FI!F27+SE!F27+UK!F27</f>
        <v>0</v>
      </c>
      <c r="G27" s="51">
        <f>BE!G27+BG!G27+CZ!G27+DK!G27+DE!G27+EE!G27+IE!G27+EL!G27+ES!G27+FR!G27+HR!G27+IT!G27+CY!G27+LV!G27+LT!G27+LU!G27+HU!G27+MT!G27+NL!G27+AT!G27+PL!G27+PT!G27+RO!G27+SI!G27+SK!G27+FI!G27+SE!G27+UK!G27</f>
        <v>0</v>
      </c>
      <c r="H27" s="51">
        <f>BE!H27+BG!H27+CZ!H27+DK!H27+DE!H27+EE!H27+IE!H27+EL!H27+ES!H27+FR!H27+HR!H27+IT!H27+CY!H27+LV!H27+LT!H27+LU!H27+HU!H27+MT!H27+NL!H27+AT!H27+PL!H27+PT!H27+RO!H27+SI!H27+SK!H27+FI!H27+SE!H27+UK!H27</f>
        <v>0</v>
      </c>
      <c r="I27" s="102">
        <f>BE!I27+BG!I27+CZ!I27+DK!I27+DE!I27+EE!I27+IE!I27+EL!I27+ES!I27+FR!I27+HR!I27+IT!I27+CY!I27+LV!I27+LT!I27+LU!I27+HU!I27+MT!I27+NL!I27+AT!I27+PL!I27+PT!I27+RO!I27+SI!I27+SK!I27+FI!I27+SE!I27+UK!I27</f>
        <v>0</v>
      </c>
      <c r="J27" s="51">
        <f>BE!J27+BG!J27+CZ!J27+DK!J27+DE!J27+EE!J27+IE!J27+EL!J27+ES!J27+FR!J27+HR!J27+IT!J27+CY!J27+LV!J27+LT!J27+LU!J27+HU!J27+MT!J27+NL!J27+AT!J27+PL!J27+PT!J27+RO!J27+SI!J27+SK!J27+FI!J27+SE!J27+UK!J27</f>
        <v>5325.650745656505</v>
      </c>
      <c r="K27" s="51">
        <f>BE!K27+BG!K27+CZ!K27+DK!K27+DE!K27+EE!K27+IE!K27+EL!K27+ES!K27+FR!K27+HR!K27+IT!K27+CY!K27+LV!K27+LT!K27+LU!K27+HU!K27+MT!K27+NL!K27+AT!K27+PL!K27+PT!K27+RO!K27+SI!K27+SK!K27+FI!K27+SE!K27+UK!K27</f>
        <v>3357.8781404639149</v>
      </c>
      <c r="L27" s="51">
        <f>BE!L27+BG!L27+CZ!L27+DK!L27+DE!L27+EE!L27+IE!L27+EL!L27+ES!L27+FR!L27+HR!L27+IT!L27+CY!L27+LV!L27+LT!L27+LU!L27+HU!L27+MT!L27+NL!L27+AT!L27+PL!L27+PT!L27+RO!L27+SI!L27+SK!L27+FI!L27+SE!L27+UK!L27</f>
        <v>1900.7808481590484</v>
      </c>
      <c r="M27" s="51">
        <f>BE!M27+BG!M27+CZ!M27+DK!M27+DE!M27+EE!M27+IE!M27+EL!M27+ES!M27+FR!M27+HR!M27+IT!M27+CY!M27+LV!M27+LT!M27+LU!M27+HU!M27+MT!M27+NL!M27+AT!M27+PL!M27+PT!M27+RO!M27+SI!M27+SK!M27+FI!M27+SE!M27+UK!M27</f>
        <v>1952.6113213709043</v>
      </c>
      <c r="N27" s="51">
        <f>BE!N27+BG!N27+CZ!N27+DK!N27+DE!N27+EE!N27+IE!N27+EL!N27+ES!N27+FR!N27+HR!N27+IT!N27+CY!N27+LV!N27+LT!N27+LU!N27+HU!N27+MT!N27+NL!N27+AT!N27+PL!N27+PT!N27+RO!N27+SI!N27+SK!N27+FI!N27+SE!N27+UK!N27</f>
        <v>1129.4041687342235</v>
      </c>
      <c r="O27" s="51">
        <f>BE!O27+BG!O27+CZ!O27+DK!O27+DE!O27+EE!O27+IE!O27+EL!O27+ES!O27+FR!O27+HR!O27+IT!O27+CY!O27+LV!O27+LT!O27+LU!O27+HU!O27+MT!O27+NL!O27+AT!O27+PL!O27+PT!O27+RO!O27+SI!O27+SK!O27+FI!O27+SE!O27+UK!O27</f>
        <v>181.74050258068831</v>
      </c>
      <c r="P27" s="51">
        <f>BE!P27+BG!P27+CZ!P27+DK!P27+DE!P27+EE!P27+IE!P27+EL!P27+ES!P27+FR!P27+HR!P27+IT!P27+CY!P27+LV!P27+LT!P27+LU!P27+HU!P27+MT!P27+NL!P27+AT!P27+PL!P27+PT!P27+RO!P27+SI!P27+SK!P27+FI!P27+SE!P27+UK!P27</f>
        <v>109.25091733653979</v>
      </c>
      <c r="Q27" s="51">
        <f>BE!Q27+BG!Q27+CZ!Q27+DK!Q27+DE!Q27+EE!Q27+IE!Q27+EL!Q27+ES!Q27+FR!Q27+HR!Q27+IT!Q27+CY!Q27+LV!Q27+LT!Q27+LU!Q27+HU!Q27+MT!Q27+NL!Q27+AT!Q27+PL!Q27+PT!Q27+RO!Q27+SI!Q27+SK!Q27+FI!Q27+SE!Q27+UK!Q27</f>
        <v>88.405826157420137</v>
      </c>
      <c r="R27" s="51">
        <f>BE!R27+BG!R27+CZ!R27+DK!R27+DE!R27+EE!R27+IE!R27+EL!R27+ES!R27+FR!R27+HR!R27+IT!R27+CY!R27+LV!R27+LT!R27+LU!R27+HU!R27+MT!R27+NL!R27+AT!R27+PL!R27+PT!R27+RO!R27+SI!R27+SK!R27+FI!R27+SE!R27+UK!R27</f>
        <v>0</v>
      </c>
      <c r="S27" s="51">
        <f>BE!S27+BG!S27+CZ!S27+DK!S27+DE!S27+EE!S27+IE!S27+EL!S27+ES!S27+FR!S27+HR!S27+IT!S27+CY!S27+LV!S27+LT!S27+LU!S27+HU!S27+MT!S27+NL!S27+AT!S27+PL!S27+PT!S27+RO!S27+SI!S27+SK!S27+FI!S27+SE!S27+UK!S27</f>
        <v>0</v>
      </c>
    </row>
    <row r="28" spans="1:19" s="46" customFormat="1" ht="15" customHeight="1" x14ac:dyDescent="0.25">
      <c r="A28" s="46" t="s">
        <v>31</v>
      </c>
      <c r="C28" s="51">
        <f>BE!C28+BG!C28+CZ!C28+DK!C28+DE!C28+EE!C28+IE!C28+EL!C28+ES!C28+FR!C28+HR!C28+IT!C28+CY!C28+LV!C28+LT!C28+LU!C28+HU!C28+MT!C28+NL!C28+AT!C28+PL!C28+PT!C28+RO!C28+SI!C28+SK!C28+FI!C28+SE!C28+UK!C28</f>
        <v>9.553835865099837E-2</v>
      </c>
      <c r="D28" s="51">
        <f>BE!D28+BG!D28+CZ!D28+DK!D28+DE!D28+EE!D28+IE!D28+EL!D28+ES!D28+FR!D28+HR!D28+IT!D28+CY!D28+LV!D28+LT!D28+LU!D28+HU!D28+MT!D28+NL!D28+AT!D28+PL!D28+PT!D28+RO!D28+SI!D28+SK!D28+FI!D28+SE!D28+UK!D28</f>
        <v>0.67619661794210373</v>
      </c>
      <c r="E28" s="51">
        <f>BE!E28+BG!E28+CZ!E28+DK!E28+DE!E28+EE!E28+IE!E28+EL!E28+ES!E28+FR!E28+HR!E28+IT!E28+CY!E28+LV!E28+LT!E28+LU!E28+HU!E28+MT!E28+NL!E28+AT!E28+PL!E28+PT!E28+RO!E28+SI!E28+SK!E28+FI!E28+SE!E28+UK!E28</f>
        <v>0.60454284895385502</v>
      </c>
      <c r="F28" s="51">
        <f>BE!F28+BG!F28+CZ!F28+DK!F28+DE!F28+EE!F28+IE!F28+EL!F28+ES!F28+FR!F28+HR!F28+IT!F28+CY!F28+LV!F28+LT!F28+LU!F28+HU!F28+MT!F28+NL!F28+AT!F28+PL!F28+PT!F28+RO!F28+SI!F28+SK!F28+FI!F28+SE!F28+UK!F28</f>
        <v>1.3927343078245915</v>
      </c>
      <c r="G28" s="51">
        <f>BE!G28+BG!G28+CZ!G28+DK!G28+DE!G28+EE!G28+IE!G28+EL!G28+ES!G28+FR!G28+HR!G28+IT!G28+CY!G28+LV!G28+LT!G28+LU!G28+HU!G28+MT!G28+NL!G28+AT!G28+PL!G28+PT!G28+RO!G28+SI!G28+SK!G28+FI!G28+SE!G28+UK!G28</f>
        <v>0.15073564536161269</v>
      </c>
      <c r="H28" s="51">
        <f>BE!H28+BG!H28+CZ!H28+DK!H28+DE!H28+EE!H28+IE!H28+EL!H28+ES!H28+FR!H28+HR!H28+IT!H28+CY!H28+LV!H28+LT!H28+LU!H28+HU!H28+MT!H28+NL!H28+AT!H28+PL!H28+PT!H28+RO!H28+SI!H28+SK!H28+FI!H28+SE!H28+UK!H28</f>
        <v>7.9081876373363905E-2</v>
      </c>
      <c r="I28" s="102">
        <f>BE!I28+BG!I28+CZ!I28+DK!I28+DE!I28+EE!I28+IE!I28+EL!I28+ES!I28+FR!I28+HR!I28+IT!I28+CY!I28+LV!I28+LT!I28+LU!I28+HU!I28+MT!I28+NL!I28+AT!I28+PL!I28+PT!I28+RO!I28+SI!I28+SK!I28+FI!I28+SE!I28+UK!I28</f>
        <v>7.4281073851151236E-3</v>
      </c>
      <c r="J28" s="51">
        <f>BE!J28+BG!J28+CZ!J28+DK!J28+DE!J28+EE!J28+IE!J28+EL!J28+ES!J28+FR!J28+HR!J28+IT!J28+CY!J28+LV!J28+LT!J28+LU!J28+HU!J28+MT!J28+NL!J28+AT!J28+PL!J28+PT!J28+RO!J28+SI!J28+SK!J28+FI!J28+SE!J28+UK!J28</f>
        <v>3.1312697047864713E-2</v>
      </c>
      <c r="K28" s="51">
        <f>BE!K28+BG!K28+CZ!K28+DK!K28+DE!K28+EE!K28+IE!K28+EL!K28+ES!K28+FR!K28+HR!K28+IT!K28+CY!K28+LV!K28+LT!K28+LU!K28+HU!K28+MT!K28+NL!K28+AT!K28+PL!K28+PT!K28+RO!K28+SI!K28+SK!K28+FI!K28+SE!K28+UK!K28</f>
        <v>3.1336581637527464E-2</v>
      </c>
      <c r="L28" s="51">
        <f>BE!L28+BG!L28+CZ!L28+DK!L28+DE!L28+EE!L28+IE!L28+EL!L28+ES!L28+FR!L28+HR!L28+IT!L28+CY!L28+LV!L28+LT!L28+LU!L28+HU!L28+MT!L28+NL!L28+AT!L28+PL!L28+PT!L28+RO!L28+SI!L28+SK!L28+FI!L28+SE!L28+UK!L28</f>
        <v>0.31749785038693035</v>
      </c>
      <c r="M28" s="51">
        <f>BE!M28+BG!M28+CZ!M28+DK!M28+DE!M28+EE!M28+IE!M28+EL!M28+ES!M28+FR!M28+HR!M28+IT!M28+CY!M28+LV!M28+LT!M28+LU!M28+HU!M28+MT!M28+NL!M28+AT!M28+PL!M28+PT!M28+RO!M28+SI!M28+SK!M28+FI!M28+SE!M28+UK!M28</f>
        <v>0.31749785038693035</v>
      </c>
      <c r="N28" s="51">
        <f>BE!N28+BG!N28+CZ!N28+DK!N28+DE!N28+EE!N28+IE!N28+EL!N28+ES!N28+FR!N28+HR!N28+IT!N28+CY!N28+LV!N28+LT!N28+LU!N28+HU!N28+MT!N28+NL!N28+AT!N28+PL!N28+PT!N28+RO!N28+SI!N28+SK!N28+FI!N28+SE!N28+UK!N28</f>
        <v>5.4767364096684819E-2</v>
      </c>
      <c r="O28" s="51">
        <f>BE!O28+BG!O28+CZ!O28+DK!O28+DE!O28+EE!O28+IE!O28+EL!O28+ES!O28+FR!O28+HR!O28+IT!O28+CY!O28+LV!O28+LT!O28+LU!O28+HU!O28+MT!O28+NL!O28+AT!O28+PL!O28+PT!O28+RO!O28+SI!O28+SK!O28+FI!O28+SE!O28+UK!O28</f>
        <v>0.1503057227476832</v>
      </c>
      <c r="P28" s="51">
        <f>BE!P28+BG!P28+CZ!P28+DK!P28+DE!P28+EE!P28+IE!P28+EL!P28+ES!P28+FR!P28+HR!P28+IT!P28+CY!P28+LV!P28+LT!P28+LU!P28+HU!P28+MT!P28+NL!P28+AT!P28+PL!P28+PT!P28+RO!P28+SI!P28+SK!P28+FI!P28+SE!P28+UK!P28</f>
        <v>0.12806916977166333</v>
      </c>
      <c r="Q28" s="51">
        <f>BE!Q28+BG!Q28+CZ!Q28+DK!Q28+DE!Q28+EE!Q28+IE!Q28+EL!Q28+ES!Q28+FR!Q28+HR!Q28+IT!Q28+CY!Q28+LV!Q28+LT!Q28+LU!Q28+HU!Q28+MT!Q28+NL!Q28+AT!Q28+PL!Q28+PT!Q28+RO!Q28+SI!Q28+SK!Q28+FI!Q28+SE!Q28+UK!Q28</f>
        <v>4.1989108627113789E-2</v>
      </c>
      <c r="R28" s="51">
        <f>BE!R28+BG!R28+CZ!R28+DK!R28+DE!R28+EE!R28+IE!R28+EL!R28+ES!R28+FR!R28+HR!R28+IT!R28+CY!R28+LV!R28+LT!R28+LU!R28+HU!R28+MT!R28+NL!R28+AT!R28+PL!R28+PT!R28+RO!R28+SI!R28+SK!R28+FI!R28+SE!R28+UK!R28</f>
        <v>0</v>
      </c>
      <c r="S28" s="51">
        <f>BE!S28+BG!S28+CZ!S28+DK!S28+DE!S28+EE!S28+IE!S28+EL!S28+ES!S28+FR!S28+HR!S28+IT!S28+CY!S28+LV!S28+LT!S28+LU!S28+HU!S28+MT!S28+NL!S28+AT!S28+PL!S28+PT!S28+RO!S28+SI!S28+SK!S28+FI!S28+SE!S28+UK!S28</f>
        <v>0</v>
      </c>
    </row>
    <row r="29" spans="1:19" s="46" customFormat="1" ht="15" customHeight="1" x14ac:dyDescent="0.25">
      <c r="A29" s="52" t="s">
        <v>32</v>
      </c>
      <c r="C29" s="53">
        <f>BE!C29+BG!C29+CZ!C29+DK!C29+DE!C29+EE!C29+IE!C29+EL!C29+ES!C29+FR!C29+HR!C29+IT!C29+CY!C29+LV!C29+LT!C29+LU!C29+HU!C29+MT!C29+NL!C29+AT!C29+PL!C29+PT!C29+RO!C29+SI!C29+SK!C29+FI!C29+SE!C29+UK!C29</f>
        <v>4227.3108071664674</v>
      </c>
      <c r="D29" s="53">
        <f>BE!D29+BG!D29+CZ!D29+DK!D29+DE!D29+EE!D29+IE!D29+EL!D29+ES!D29+FR!D29+HR!D29+IT!D29+CY!D29+LV!D29+LT!D29+LU!D29+HU!D29+MT!D29+NL!D29+AT!D29+PL!D29+PT!D29+RO!D29+SI!D29+SK!D29+FI!D29+SE!D29+UK!D29</f>
        <v>5567.815865092638</v>
      </c>
      <c r="E29" s="53">
        <f>BE!E29+BG!E29+CZ!E29+DK!E29+DE!E29+EE!E29+IE!E29+EL!E29+ES!E29+FR!E29+HR!E29+IT!E29+CY!E29+LV!E29+LT!E29+LU!E29+HU!E29+MT!E29+NL!E29+AT!E29+PL!E29+PT!E29+RO!E29+SI!E29+SK!E29+FI!E29+SE!E29+UK!E29</f>
        <v>7663.4134843602696</v>
      </c>
      <c r="F29" s="53">
        <f>BE!F29+BG!F29+CZ!F29+DK!F29+DE!F29+EE!F29+IE!F29+EL!F29+ES!F29+FR!F29+HR!F29+IT!F29+CY!F29+LV!F29+LT!F29+LU!F29+HU!F29+MT!F29+NL!F29+AT!F29+PL!F29+PT!F29+RO!F29+SI!F29+SK!F29+FI!F29+SE!F29+UK!F29</f>
        <v>9784.7998532501751</v>
      </c>
      <c r="G29" s="53">
        <f>BE!G29+BG!G29+CZ!G29+DK!G29+DE!G29+EE!G29+IE!G29+EL!G29+ES!G29+FR!G29+HR!G29+IT!G29+CY!G29+LV!G29+LT!G29+LU!G29+HU!G29+MT!G29+NL!G29+AT!G29+PL!G29+PT!G29+RO!G29+SI!G29+SK!G29+FI!G29+SE!G29+UK!G29</f>
        <v>12132.043147248136</v>
      </c>
      <c r="H29" s="53">
        <f>BE!H29+BG!H29+CZ!H29+DK!H29+DE!H29+EE!H29+IE!H29+EL!H29+ES!H29+FR!H29+HR!H29+IT!H29+CY!H29+LV!H29+LT!H29+LU!H29+HU!H29+MT!H29+NL!H29+AT!H29+PL!H29+PT!H29+RO!H29+SI!H29+SK!H29+FI!H29+SE!H29+UK!H29</f>
        <v>14052.629893207628</v>
      </c>
      <c r="I29" s="63">
        <f>BE!I29+BG!I29+CZ!I29+DK!I29+DE!I29+EE!I29+IE!I29+EL!I29+ES!I29+FR!I29+HR!I29+IT!I29+CY!I29+LV!I29+LT!I29+LU!I29+HU!I29+MT!I29+NL!I29+AT!I29+PL!I29+PT!I29+RO!I29+SI!I29+SK!I29+FI!I29+SE!I29+UK!I29</f>
        <v>15819.356964321418</v>
      </c>
      <c r="J29" s="53">
        <f>BE!J29+BG!J29+CZ!J29+DK!J29+DE!J29+EE!J29+IE!J29+EL!J29+ES!J29+FR!J29+HR!J29+IT!J29+CY!J29+LV!J29+LT!J29+LU!J29+HU!J29+MT!J29+NL!J29+AT!J29+PL!J29+PT!J29+RO!J29+SI!J29+SK!J29+FI!J29+SE!J29+UK!J29</f>
        <v>11956.138395269882</v>
      </c>
      <c r="K29" s="53">
        <f>BE!K29+BG!K29+CZ!K29+DK!K29+DE!K29+EE!K29+IE!K29+EL!K29+ES!K29+FR!K29+HR!K29+IT!K29+CY!K29+LV!K29+LT!K29+LU!K29+HU!K29+MT!K29+NL!K29+AT!K29+PL!K29+PT!K29+RO!K29+SI!K29+SK!K29+FI!K29+SE!K29+UK!K29</f>
        <v>15332.032001400137</v>
      </c>
      <c r="L29" s="53">
        <f>BE!L29+BG!L29+CZ!L29+DK!L29+DE!L29+EE!L29+IE!L29+EL!L29+ES!L29+FR!L29+HR!L29+IT!L29+CY!L29+LV!L29+LT!L29+LU!L29+HU!L29+MT!L29+NL!L29+AT!L29+PL!L29+PT!L29+RO!L29+SI!L29+SK!L29+FI!L29+SE!L29+UK!L29</f>
        <v>15992.074084660542</v>
      </c>
      <c r="M29" s="53">
        <f>BE!M29+BG!M29+CZ!M29+DK!M29+DE!M29+EE!M29+IE!M29+EL!M29+ES!M29+FR!M29+HR!M29+IT!M29+CY!M29+LV!M29+LT!M29+LU!M29+HU!M29+MT!M29+NL!M29+AT!M29+PL!M29+PT!M29+RO!M29+SI!M29+SK!M29+FI!M29+SE!M29+UK!M29</f>
        <v>17457.450712283546</v>
      </c>
      <c r="N29" s="53">
        <f>BE!N29+BG!N29+CZ!N29+DK!N29+DE!N29+EE!N29+IE!N29+EL!N29+ES!N29+FR!N29+HR!N29+IT!N29+CY!N29+LV!N29+LT!N29+LU!N29+HU!N29+MT!N29+NL!N29+AT!N29+PL!N29+PT!N29+RO!N29+SI!N29+SK!N29+FI!N29+SE!N29+UK!N29</f>
        <v>19326.981868316958</v>
      </c>
      <c r="O29" s="53">
        <f>BE!O29+BG!O29+CZ!O29+DK!O29+DE!O29+EE!O29+IE!O29+EL!O29+ES!O29+FR!O29+HR!O29+IT!O29+CY!O29+LV!O29+LT!O29+LU!O29+HU!O29+MT!O29+NL!O29+AT!O29+PL!O29+PT!O29+RO!O29+SI!O29+SK!O29+FI!O29+SE!O29+UK!O29</f>
        <v>21049.443258148924</v>
      </c>
      <c r="P29" s="53">
        <f>BE!P29+BG!P29+CZ!P29+DK!P29+DE!P29+EE!P29+IE!P29+EL!P29+ES!P29+FR!P29+HR!P29+IT!P29+CY!P29+LV!P29+LT!P29+LU!P29+HU!P29+MT!P29+NL!P29+AT!P29+PL!P29+PT!P29+RO!P29+SI!P29+SK!P29+FI!P29+SE!P29+UK!P29</f>
        <v>22211.796186600677</v>
      </c>
      <c r="Q29" s="53">
        <f>BE!Q29+BG!Q29+CZ!Q29+DK!Q29+DE!Q29+EE!Q29+IE!Q29+EL!Q29+ES!Q29+FR!Q29+HR!Q29+IT!Q29+CY!Q29+LV!Q29+LT!Q29+LU!Q29+HU!Q29+MT!Q29+NL!Q29+AT!Q29+PL!Q29+PT!Q29+RO!Q29+SI!Q29+SK!Q29+FI!Q29+SE!Q29+UK!Q29</f>
        <v>25097.951508640374</v>
      </c>
      <c r="R29" s="53">
        <f>BE!R29+BG!R29+CZ!R29+DK!R29+DE!R29+EE!R29+IE!R29+EL!R29+ES!R29+FR!R29+HR!R29+IT!R29+CY!R29+LV!R29+LT!R29+LU!R29+HU!R29+MT!R29+NL!R29+AT!R29+PL!R29+PT!R29+RO!R29+SI!R29+SK!R29+FI!R29+SE!R29+UK!R29</f>
        <v>0</v>
      </c>
      <c r="S29" s="53">
        <f>BE!S29+BG!S29+CZ!S29+DK!S29+DE!S29+EE!S29+IE!S29+EL!S29+ES!S29+FR!S29+HR!S29+IT!S29+CY!S29+LV!S29+LT!S29+LU!S29+HU!S29+MT!S29+NL!S29+AT!S29+PL!S29+PT!S29+RO!S29+SI!S29+SK!S29+FI!S29+SE!S29+UK!S29</f>
        <v>0</v>
      </c>
    </row>
    <row r="30" spans="1:19" s="46" customFormat="1" ht="15" customHeight="1" x14ac:dyDescent="0.25">
      <c r="A30" s="46" t="s">
        <v>33</v>
      </c>
      <c r="C30" s="51"/>
      <c r="D30" s="51"/>
      <c r="E30" s="51"/>
      <c r="F30" s="51"/>
      <c r="G30" s="51"/>
      <c r="H30" s="51"/>
      <c r="I30" s="51"/>
      <c r="J30" s="51"/>
      <c r="K30" s="51"/>
      <c r="L30" s="51"/>
      <c r="M30" s="51"/>
      <c r="N30" s="51"/>
      <c r="O30" s="51"/>
      <c r="P30" s="51"/>
      <c r="Q30" s="51"/>
      <c r="R30" s="51"/>
      <c r="S30" s="51"/>
    </row>
    <row r="31" spans="1:19" s="49" customFormat="1" ht="27" customHeight="1" x14ac:dyDescent="0.25">
      <c r="A31" s="50" t="s">
        <v>34</v>
      </c>
      <c r="C31" s="64"/>
      <c r="D31" s="64"/>
      <c r="E31" s="64"/>
      <c r="F31" s="64"/>
      <c r="G31" s="64"/>
      <c r="H31" s="64"/>
      <c r="I31" s="64"/>
      <c r="J31" s="64"/>
      <c r="K31" s="64"/>
      <c r="L31" s="64"/>
      <c r="M31" s="64"/>
      <c r="N31" s="64"/>
      <c r="O31" s="64"/>
      <c r="P31" s="64"/>
      <c r="Q31" s="64"/>
      <c r="R31" s="64"/>
      <c r="S31" s="64"/>
    </row>
    <row r="32" spans="1:19" s="46" customFormat="1" ht="15" customHeight="1" x14ac:dyDescent="0.25">
      <c r="A32" s="52" t="s">
        <v>35</v>
      </c>
      <c r="C32" s="53">
        <f>BE!C32+BG!C32+CZ!C32+DK!C32+DE!C32+EE!C32+IE!C32+EL!C32+ES!C32+FR!C32+HR!C32+IT!C32+CY!C32+LV!C32+LT!C32+LU!C32+HU!C32+MT!C32+NL!C32+AT!C32+PL!C32+PT!C32+RO!C32+SI!C32+SK!C32+FI!C32+SE!C32+UK!C32</f>
        <v>308194.25929232285</v>
      </c>
      <c r="D32" s="53">
        <f>BE!D32+BG!D32+CZ!D32+DK!D32+DE!D32+EE!D32+IE!D32+EL!D32+ES!D32+FR!D32+HR!D32+IT!D32+CY!D32+LV!D32+LT!D32+LU!D32+HU!D32+MT!D32+NL!D32+AT!D32+PL!D32+PT!D32+RO!D32+SI!D32+SK!D32+FI!D32+SE!D32+UK!D32</f>
        <v>308690.04291056853</v>
      </c>
      <c r="E32" s="53">
        <f>BE!E32+BG!E32+CZ!E32+DK!E32+DE!E32+EE!E32+IE!E32+EL!E32+ES!E32+FR!E32+HR!E32+IT!E32+CY!E32+LV!E32+LT!E32+LU!E32+HU!E32+MT!E32+NL!E32+AT!E32+PL!E32+PT!E32+RO!E32+SI!E32+SK!E32+FI!E32+SE!E32+UK!E32</f>
        <v>314350.86986091617</v>
      </c>
      <c r="F32" s="53">
        <f>BE!F32+BG!F32+CZ!F32+DK!F32+DE!F32+EE!F32+IE!F32+EL!F32+ES!F32+FR!F32+HR!F32+IT!F32+CY!F32+LV!F32+LT!F32+LU!F32+HU!F32+MT!F32+NL!F32+AT!F32+PL!F32+PT!F32+RO!F32+SI!F32+SK!F32+FI!F32+SE!F32+UK!F32</f>
        <v>318953.53027200972</v>
      </c>
      <c r="G32" s="53">
        <f>BE!G32+BG!G32+CZ!G32+DK!G32+DE!G32+EE!G32+IE!G32+EL!G32+ES!G32+FR!G32+HR!G32+IT!G32+CY!G32+LV!G32+LT!G32+LU!G32+HU!G32+MT!G32+NL!G32+AT!G32+PL!G32+PT!G32+RO!G32+SI!G32+SK!G32+FI!G32+SE!G32+UK!G32</f>
        <v>313747.87395313563</v>
      </c>
      <c r="H32" s="53">
        <f>BE!H32+BG!H32+CZ!H32+DK!H32+DE!H32+EE!H32+IE!H32+EL!H32+ES!H32+FR!H32+HR!H32+IT!H32+CY!H32+LV!H32+LT!H32+LU!H32+HU!H32+MT!H32+NL!H32+AT!H32+PL!H32+PT!H32+RO!H32+SI!H32+SK!H32+FI!H32+SE!H32+UK!H32</f>
        <v>305687.54257244657</v>
      </c>
      <c r="I32" s="53">
        <f>BE!I32+BG!I32+CZ!I32+DK!I32+DE!I32+EE!I32+IE!I32+EL!I32+ES!I32+FR!I32+HR!I32+IT!I32+CY!I32+LV!I32+LT!I32+LU!I32+HU!I32+MT!I32+NL!I32+AT!I32+PL!I32+PT!I32+RO!I32+SI!I32+SK!I32+FI!I32+SE!I32+UK!I32</f>
        <v>305016.81789237913</v>
      </c>
      <c r="J32" s="53">
        <f>BE!J32+BG!J32+CZ!J32+DK!J32+DE!J32+EE!J32+IE!J32+EL!J32+ES!J32+FR!J32+HR!J32+IT!J32+CY!J32+LV!J32+LT!J32+LU!J32+HU!J32+MT!J32+NL!J32+AT!J32+PL!J32+PT!J32+RO!J32+SI!J32+SK!J32+FI!J32+SE!J32+UK!J32</f>
        <v>302973.63164322311</v>
      </c>
      <c r="K32" s="53">
        <f>BE!K32+BG!K32+CZ!K32+DK!K32+DE!K32+EE!K32+IE!K32+EL!K32+ES!K32+FR!K32+HR!K32+IT!K32+CY!K32+LV!K32+LT!K32+LU!K32+HU!K32+MT!K32+NL!K32+AT!K32+PL!K32+PT!K32+RO!K32+SI!K32+SK!K32+FI!K32+SE!K32+UK!K32</f>
        <v>293931.50870115613</v>
      </c>
      <c r="L32" s="53">
        <f>BE!L32+BG!L32+CZ!L32+DK!L32+DE!L32+EE!L32+IE!L32+EL!L32+ES!L32+FR!L32+HR!L32+IT!L32+CY!L32+LV!L32+LT!L32+LU!L32+HU!L32+MT!L32+NL!L32+AT!L32+PL!L32+PT!L32+RO!L32+SI!L32+SK!L32+FI!L32+SE!L32+UK!L32</f>
        <v>290269.38178936444</v>
      </c>
      <c r="M32" s="53">
        <f>BE!M32+BG!M32+CZ!M32+DK!M32+DE!M32+EE!M32+IE!M32+EL!M32+ES!M32+FR!M32+HR!M32+IT!M32+CY!M32+LV!M32+LT!M32+LU!M32+HU!M32+MT!M32+NL!M32+AT!M32+PL!M32+PT!M32+RO!M32+SI!M32+SK!M32+FI!M32+SE!M32+UK!M32</f>
        <v>294244.61815561331</v>
      </c>
      <c r="N32" s="53">
        <f>BE!N32+BG!N32+CZ!N32+DK!N32+DE!N32+EE!N32+IE!N32+EL!N32+ES!N32+FR!N32+HR!N32+IT!N32+CY!N32+LV!N32+LT!N32+LU!N32+HU!N32+MT!N32+NL!N32+AT!N32+PL!N32+PT!N32+RO!N32+SI!N32+SK!N32+FI!N32+SE!N32+UK!N32</f>
        <v>299550.67957165145</v>
      </c>
      <c r="O32" s="53">
        <f>BE!O32+BG!O32+CZ!O32+DK!O32+DE!O32+EE!O32+IE!O32+EL!O32+ES!O32+FR!O32+HR!O32+IT!O32+CY!O32+LV!O32+LT!O32+LU!O32+HU!O32+MT!O32+NL!O32+AT!O32+PL!O32+PT!O32+RO!O32+SI!O32+SK!O32+FI!O32+SE!O32+UK!O32</f>
        <v>306173.90281201672</v>
      </c>
      <c r="P32" s="53">
        <f>BE!P32+BG!P32+CZ!P32+DK!P32+DE!P32+EE!P32+IE!P32+EL!P32+ES!P32+FR!P32+HR!P32+IT!P32+CY!P32+LV!P32+LT!P32+LU!P32+HU!P32+MT!P32+NL!P32+AT!P32+PL!P32+PT!P32+RO!P32+SI!P32+SK!P32+FI!P32+SE!P32+UK!P32</f>
        <v>311635.24966772401</v>
      </c>
      <c r="Q32" s="53">
        <f>BE!Q32+BG!Q32+CZ!Q32+DK!Q32+DE!Q32+EE!Q32+IE!Q32+EL!Q32+ES!Q32+FR!Q32+HR!Q32+IT!Q32+CY!Q32+LV!Q32+LT!Q32+LU!Q32+HU!Q32+MT!Q32+NL!Q32+AT!Q32+PL!Q32+PT!Q32+RO!Q32+SI!Q32+SK!Q32+FI!Q32+SE!Q32+UK!Q32</f>
        <v>312705.79522997927</v>
      </c>
      <c r="R32" s="53">
        <f>BE!R32+BG!R32+CZ!R32+DK!R32+DE!R32+EE!R32+IE!R32+EL!R32+ES!R32+FR!R32+HR!R32+IT!R32+CY!R32+LV!R32+LT!R32+LU!R32+HU!R32+MT!R32+NL!R32+AT!R32+PL!R32+PT!R32+RO!R32+SI!R32+SK!R32+FI!R32+SE!R32+UK!R32</f>
        <v>0</v>
      </c>
      <c r="S32" s="53">
        <f>BE!S32+BG!S32+CZ!S32+DK!S32+DE!S32+EE!S32+IE!S32+EL!S32+ES!S32+FR!S32+HR!S32+IT!S32+CY!S32+LV!S32+LT!S32+LU!S32+HU!S32+MT!S32+NL!S32+AT!S32+PL!S32+PT!S32+RO!S32+SI!S32+SK!S32+FI!S32+SE!S32+UK!S32</f>
        <v>0</v>
      </c>
    </row>
    <row r="33" spans="1:19" s="46" customFormat="1" ht="15" customHeight="1" x14ac:dyDescent="0.25">
      <c r="A33" s="62" t="s">
        <v>36</v>
      </c>
      <c r="B33" s="62"/>
      <c r="C33" s="65"/>
      <c r="D33" s="65"/>
      <c r="E33" s="65"/>
      <c r="F33" s="65"/>
      <c r="G33" s="65"/>
      <c r="H33" s="65"/>
      <c r="I33" s="53"/>
      <c r="J33" s="53"/>
      <c r="K33" s="53"/>
      <c r="L33" s="53"/>
      <c r="M33" s="53"/>
      <c r="N33" s="53"/>
      <c r="O33" s="53"/>
      <c r="P33" s="53"/>
      <c r="Q33" s="53"/>
      <c r="R33" s="53"/>
      <c r="S33" s="53"/>
    </row>
    <row r="34" spans="1:19" s="49" customFormat="1" ht="27" customHeight="1" thickBot="1" x14ac:dyDescent="0.3">
      <c r="A34" s="54" t="s">
        <v>37</v>
      </c>
      <c r="B34" s="55"/>
      <c r="C34" s="56">
        <f t="shared" ref="C34:S34" si="3">IF(C32&gt;0,C29/C32,"")</f>
        <v>1.3716384000380924E-2</v>
      </c>
      <c r="D34" s="56">
        <f t="shared" si="3"/>
        <v>1.8036914351350509E-2</v>
      </c>
      <c r="E34" s="56">
        <f t="shared" si="3"/>
        <v>2.437853436750765E-2</v>
      </c>
      <c r="F34" s="56">
        <f t="shared" si="3"/>
        <v>3.0677822706353209E-2</v>
      </c>
      <c r="G34" s="56">
        <f t="shared" si="3"/>
        <v>3.866812862948768E-2</v>
      </c>
      <c r="H34" s="56">
        <f t="shared" si="3"/>
        <v>4.5970567773062646E-2</v>
      </c>
      <c r="I34" s="66">
        <f t="shared" si="3"/>
        <v>5.1863884338020513E-2</v>
      </c>
      <c r="J34" s="56">
        <f t="shared" si="3"/>
        <v>3.946263683220208E-2</v>
      </c>
      <c r="K34" s="56">
        <f t="shared" si="3"/>
        <v>5.2161920541116291E-2</v>
      </c>
      <c r="L34" s="56">
        <f t="shared" si="3"/>
        <v>5.5093906171148559E-2</v>
      </c>
      <c r="M34" s="56">
        <f t="shared" si="3"/>
        <v>5.9329719679192407E-2</v>
      </c>
      <c r="N34" s="56">
        <f t="shared" si="3"/>
        <v>6.4519906601293531E-2</v>
      </c>
      <c r="O34" s="56">
        <f t="shared" si="3"/>
        <v>6.8749958976982981E-2</v>
      </c>
      <c r="P34" s="56">
        <f t="shared" si="3"/>
        <v>7.1274979997556887E-2</v>
      </c>
      <c r="Q34" s="56">
        <f t="shared" si="3"/>
        <v>8.02605896388396E-2</v>
      </c>
      <c r="R34" s="56" t="str">
        <f t="shared" si="3"/>
        <v/>
      </c>
      <c r="S34" s="56" t="str">
        <f t="shared" si="3"/>
        <v/>
      </c>
    </row>
    <row r="35" spans="1:19" s="46" customFormat="1" ht="22.5" customHeight="1" x14ac:dyDescent="0.25"/>
    <row r="36" spans="1:19" s="49" customFormat="1" ht="27" customHeight="1" x14ac:dyDescent="0.25">
      <c r="A36" s="50" t="s">
        <v>38</v>
      </c>
    </row>
    <row r="37" spans="1:19" s="46" customFormat="1" ht="15" customHeight="1" x14ac:dyDescent="0.25">
      <c r="A37" s="46" t="s">
        <v>39</v>
      </c>
      <c r="C37" s="51">
        <f>BE!C37+BG!C37+CZ!C37+DK!C37+DE!C37+EE!C37+IE!C37+EL!C37+ES!C37+FR!C37+HR!C37+IT!C37+CY!C37+LV!C37+LT!C37+LU!C37+HU!C37+MT!C37+NL!C37+AT!C37+PL!C37+PT!C37+RO!C37+SI!C37+SK!C37+FI!C37+SE!C37+UK!C37</f>
        <v>54502.349873918138</v>
      </c>
      <c r="D37" s="51">
        <f>BE!D37+BG!D37+CZ!D37+DK!D37+DE!D37+EE!D37+IE!D37+EL!D37+ES!D37+FR!D37+HR!D37+IT!D37+CY!D37+LV!D37+LT!D37+LU!D37+HU!D37+MT!D37+NL!D37+AT!D37+PL!D37+PT!D37+RO!D37+SI!D37+SK!D37+FI!D37+SE!D37+UK!D37</f>
        <v>57451.418397534995</v>
      </c>
      <c r="E37" s="51">
        <f>BE!E37+BG!E37+CZ!E37+DK!E37+DE!E37+EE!E37+IE!E37+EL!E37+ES!E37+FR!E37+HR!E37+IT!E37+CY!E37+LV!E37+LT!E37+LU!E37+HU!E37+MT!E37+NL!E37+AT!E37+PL!E37+PT!E37+RO!E37+SI!E37+SK!E37+FI!E37+SE!E37+UK!E37</f>
        <v>59845.967815558215</v>
      </c>
      <c r="F37" s="51">
        <f>BE!F37+BG!F37+CZ!F37+DK!F37+DE!F37+EE!F37+IE!F37+EL!F37+ES!F37+FR!F37+HR!F37+IT!F37+CY!F37+LV!F37+LT!F37+LU!F37+HU!F37+MT!F37+NL!F37+AT!F37+PL!F37+PT!F37+RO!F37+SI!F37+SK!F37+FI!F37+SE!F37+UK!F37</f>
        <v>63740.231675525647</v>
      </c>
      <c r="G37" s="51">
        <f>BE!G37+BG!G37+CZ!G37+DK!G37+DE!G37+EE!G37+IE!G37+EL!G37+ES!G37+FR!G37+HR!G37+IT!G37+CY!G37+LV!G37+LT!G37+LU!G37+HU!G37+MT!G37+NL!G37+AT!G37+PL!G37+PT!G37+RO!G37+SI!G37+SK!G37+FI!G37+SE!G37+UK!G37</f>
        <v>67251.82312908351</v>
      </c>
      <c r="H37" s="51">
        <f>BE!H37+BG!H37+CZ!H37+DK!H37+DE!H37+EE!H37+IE!H37+EL!H37+ES!H37+FR!H37+HR!H37+IT!H37+CY!H37+LV!H37+LT!H37+LU!H37+HU!H37+MT!H37+NL!H37+AT!H37+PL!H37+PT!H37+RO!H37+SI!H37+SK!H37+FI!H37+SE!H37+UK!H37</f>
        <v>68160.506364101733</v>
      </c>
      <c r="I37" s="57">
        <f>BE!I37+BG!I37+CZ!I37+DK!I37+DE!I37+EE!I37+IE!I37+EL!I37+ES!I37+FR!I37+HR!I37+IT!I37+CY!I37+LV!I37+LT!I37+LU!I37+HU!I37+MT!I37+NL!I37+AT!I37+PL!I37+PT!I37+RO!I37+SI!I37+SK!I37+FI!I37+SE!I37+UK!I37</f>
        <v>73166.651555367556</v>
      </c>
      <c r="J37" s="51">
        <f>BE!J37+BG!J37+CZ!J37+DK!J37+DE!J37+EE!J37+IE!J37+EL!J37+ES!J37+FR!J37+HR!J37+IT!J37+CY!J37+LV!J37+LT!J37+LU!J37+HU!J37+MT!J37+NL!J37+AT!J37+PL!J37+PT!J37+RO!J37+SI!J37+SK!J37+FI!J37+SE!J37+UK!J37</f>
        <v>68144.304660991242</v>
      </c>
      <c r="K37" s="51">
        <f>BE!K37+BG!K37+CZ!K37+DK!K37+DE!K37+EE!K37+IE!K37+EL!K37+ES!K37+FR!K37+HR!K37+IT!K37+CY!K37+LV!K37+LT!K37+LU!K37+HU!K37+MT!K37+NL!K37+AT!K37+PL!K37+PT!K37+RO!K37+SI!K37+SK!K37+FI!K37+SE!K37+UK!K37</f>
        <v>73581.563933281228</v>
      </c>
      <c r="L37" s="51">
        <f>BE!L37+BG!L37+CZ!L37+DK!L37+DE!L37+EE!L37+IE!L37+EL!L37+ES!L37+FR!L37+HR!L37+IT!L37+CY!L37+LV!L37+LT!L37+LU!L37+HU!L37+MT!L37+NL!L37+AT!L37+PL!L37+PT!L37+RO!L37+SI!L37+SK!L37+FI!L37+SE!L37+UK!L37</f>
        <v>75453.65678671874</v>
      </c>
      <c r="M37" s="51">
        <f>BE!M37+BG!M37+CZ!M37+DK!M37+DE!M37+EE!M37+IE!M37+EL!M37+ES!M37+FR!M37+HR!M37+IT!M37+CY!M37+LV!M37+LT!M37+LU!M37+HU!M37+MT!M37+NL!M37+AT!M37+PL!M37+PT!M37+RO!M37+SI!M37+SK!M37+FI!M37+SE!M37+UK!M37</f>
        <v>70419.10803456197</v>
      </c>
      <c r="N37" s="51">
        <f>BE!N37+BG!N37+CZ!N37+DK!N37+DE!N37+EE!N37+IE!N37+EL!N37+ES!N37+FR!N37+HR!N37+IT!N37+CY!N37+LV!N37+LT!N37+LU!N37+HU!N37+MT!N37+NL!N37+AT!N37+PL!N37+PT!N37+RO!N37+SI!N37+SK!N37+FI!N37+SE!N37+UK!N37</f>
        <v>73631.293267132627</v>
      </c>
      <c r="O37" s="51">
        <f>BE!O37+BG!O37+CZ!O37+DK!O37+DE!O37+EE!O37+IE!O37+EL!O37+ES!O37+FR!O37+HR!O37+IT!O37+CY!O37+LV!O37+LT!O37+LU!O37+HU!O37+MT!O37+NL!O37+AT!O37+PL!O37+PT!O37+RO!O37+SI!O37+SK!O37+FI!O37+SE!O37+UK!O37</f>
        <v>75010.891012951237</v>
      </c>
      <c r="P37" s="51">
        <f>BE!P37+BG!P37+CZ!P37+DK!P37+DE!P37+EE!P37+IE!P37+EL!P37+ES!P37+FR!P37+HR!P37+IT!P37+CY!P37+LV!P37+LT!P37+LU!P37+HU!P37+MT!P37+NL!P37+AT!P37+PL!P37+PT!P37+RO!P37+SI!P37+SK!P37+FI!P37+SE!P37+UK!P37</f>
        <v>76308.760612702725</v>
      </c>
      <c r="Q37" s="51">
        <f>BE!Q37+BG!Q37+CZ!Q37+DK!Q37+DE!Q37+EE!Q37+IE!Q37+EL!Q37+ES!Q37+FR!Q37+HR!Q37+IT!Q37+CY!Q37+LV!Q37+LT!Q37+LU!Q37+HU!Q37+MT!Q37+NL!Q37+AT!Q37+PL!Q37+PT!Q37+RO!Q37+SI!Q37+SK!Q37+FI!Q37+SE!Q37+UK!Q37</f>
        <v>75861.015474221931</v>
      </c>
      <c r="R37" s="51">
        <f>BE!R37+BG!R37+CZ!R37+DK!R37+DE!R37+EE!R37+IE!R37+EL!R37+ES!R37+FR!R37+HR!R37+IT!R37+CY!R37+LV!R37+LT!R37+LU!R37+HU!R37+MT!R37+NL!R37+AT!R37+PL!R37+PT!R37+RO!R37+SI!R37+SK!R37+FI!R37+SE!R37+UK!R37</f>
        <v>0</v>
      </c>
      <c r="S37" s="51">
        <f>BE!S37+BG!S37+CZ!S37+DK!S37+DE!S37+EE!S37+IE!S37+EL!S37+ES!S37+FR!S37+HR!S37+IT!S37+CY!S37+LV!S37+LT!S37+LU!S37+HU!S37+MT!S37+NL!S37+AT!S37+PL!S37+PT!S37+RO!S37+SI!S37+SK!S37+FI!S37+SE!S37+UK!S37</f>
        <v>0</v>
      </c>
    </row>
    <row r="38" spans="1:19" s="46" customFormat="1" ht="15" customHeight="1" x14ac:dyDescent="0.25">
      <c r="A38" s="46" t="s">
        <v>40</v>
      </c>
      <c r="C38" s="51">
        <f>BE!C38+BG!C38+CZ!C38+DK!C38+DE!C38+EE!C38+IE!C38+EL!C38+ES!C38+FR!C38+HR!C38+IT!C38+CY!C38+LV!C38+LT!C38+LU!C38+HU!C38+MT!C38+NL!C38+AT!C38+PL!C38+PT!C38+RO!C38+SI!C38+SK!C38+FI!C38+SE!C38+UK!C38</f>
        <v>6152.358138418931</v>
      </c>
      <c r="D38" s="51">
        <f>BE!D38+BG!D38+CZ!D38+DK!D38+DE!D38+EE!D38+IE!D38+EL!D38+ES!D38+FR!D38+HR!D38+IT!D38+CY!D38+LV!D38+LT!D38+LU!D38+HU!D38+MT!D38+NL!D38+AT!D38+PL!D38+PT!D38+RO!D38+SI!D38+SK!D38+FI!D38+SE!D38+UK!D38</f>
        <v>6704.2994914644987</v>
      </c>
      <c r="E38" s="51">
        <f>BE!E38+BG!E38+CZ!E38+DK!E38+DE!E38+EE!E38+IE!E38+EL!E38+ES!E38+FR!E38+HR!E38+IT!E38+CY!E38+LV!E38+LT!E38+LU!E38+HU!E38+MT!E38+NL!E38+AT!E38+PL!E38+PT!E38+RO!E38+SI!E38+SK!E38+FI!E38+SE!E38+UK!E38</f>
        <v>7054.1816738584039</v>
      </c>
      <c r="F38" s="51">
        <f>BE!F38+BG!F38+CZ!F38+DK!F38+DE!F38+EE!F38+IE!F38+EL!F38+ES!F38+FR!F38+HR!F38+IT!F38+CY!F38+LV!F38+LT!F38+LU!F38+HU!F38+MT!F38+NL!F38+AT!F38+PL!F38+PT!F38+RO!F38+SI!F38+SK!F38+FI!F38+SE!F38+UK!F38</f>
        <v>7324.8690335363499</v>
      </c>
      <c r="G38" s="51">
        <f>BE!G38+BG!G38+CZ!G38+DK!G38+DE!G38+EE!G38+IE!G38+EL!G38+ES!G38+FR!G38+HR!G38+IT!G38+CY!G38+LV!G38+LT!G38+LU!G38+HU!G38+MT!G38+NL!G38+AT!G38+PL!G38+PT!G38+RO!G38+SI!G38+SK!G38+FI!G38+SE!G38+UK!G38</f>
        <v>8013.8162733459121</v>
      </c>
      <c r="H38" s="51">
        <f>BE!H38+BG!H38+CZ!H38+DK!H38+DE!H38+EE!H38+IE!H38+EL!H38+ES!H38+FR!H38+HR!H38+IT!H38+CY!H38+LV!H38+LT!H38+LU!H38+HU!H38+MT!H38+NL!H38+AT!H38+PL!H38+PT!H38+RO!H38+SI!H38+SK!H38+FI!H38+SE!H38+UK!H38</f>
        <v>8489.985920598172</v>
      </c>
      <c r="I38" s="57">
        <f>BE!I38+BG!I38+CZ!I38+DK!I38+DE!I38+EE!I38+IE!I38+EL!I38+ES!I38+FR!I38+HR!I38+IT!I38+CY!I38+LV!I38+LT!I38+LU!I38+HU!I38+MT!I38+NL!I38+AT!I38+PL!I38+PT!I38+RO!I38+SI!I38+SK!I38+FI!I38+SE!I38+UK!I38</f>
        <v>10116.529919095679</v>
      </c>
      <c r="J38" s="51">
        <f>BE!J38+BG!J38+CZ!J38+DK!J38+DE!J38+EE!J38+IE!J38+EL!J38+ES!J38+FR!J38+HR!J38+IT!J38+CY!J38+LV!J38+LT!J38+LU!J38+HU!J38+MT!J38+NL!J38+AT!J38+PL!J38+PT!J38+RO!J38+SI!J38+SK!J38+FI!J38+SE!J38+UK!J38</f>
        <v>10040.739251080164</v>
      </c>
      <c r="K38" s="51">
        <f>BE!K38+BG!K38+CZ!K38+DK!K38+DE!K38+EE!K38+IE!K38+EL!K38+ES!K38+FR!K38+HR!K38+IT!K38+CY!K38+LV!K38+LT!K38+LU!K38+HU!K38+MT!K38+NL!K38+AT!K38+PL!K38+PT!K38+RO!K38+SI!K38+SK!K38+FI!K38+SE!K38+UK!K38</f>
        <v>11440.810650944073</v>
      </c>
      <c r="L38" s="51">
        <f>BE!L38+BG!L38+CZ!L38+DK!L38+DE!L38+EE!L38+IE!L38+EL!L38+ES!L38+FR!L38+HR!L38+IT!L38+CY!L38+LV!L38+LT!L38+LU!L38+HU!L38+MT!L38+NL!L38+AT!L38+PL!L38+PT!L38+RO!L38+SI!L38+SK!L38+FI!L38+SE!L38+UK!L38</f>
        <v>12236.601393522811</v>
      </c>
      <c r="M38" s="51">
        <f>BE!M38+BG!M38+CZ!M38+DK!M38+DE!M38+EE!M38+IE!M38+EL!M38+ES!M38+FR!M38+HR!M38+IT!M38+CY!M38+LV!M38+LT!M38+LU!M38+HU!M38+MT!M38+NL!M38+AT!M38+PL!M38+PT!M38+RO!M38+SI!M38+SK!M38+FI!M38+SE!M38+UK!M38</f>
        <v>12591.380301772999</v>
      </c>
      <c r="N38" s="51">
        <f>BE!N38+BG!N38+CZ!N38+DK!N38+DE!N38+EE!N38+IE!N38+EL!N38+ES!N38+FR!N38+HR!N38+IT!N38+CY!N38+LV!N38+LT!N38+LU!N38+HU!N38+MT!N38+NL!N38+AT!N38+PL!N38+PT!N38+RO!N38+SI!N38+SK!N38+FI!N38+SE!N38+UK!N38</f>
        <v>13292.469534924203</v>
      </c>
      <c r="O38" s="51">
        <f>BE!O38+BG!O38+CZ!O38+DK!O38+DE!O38+EE!O38+IE!O38+EL!O38+ES!O38+FR!O38+HR!O38+IT!O38+CY!O38+LV!O38+LT!O38+LU!O38+HU!O38+MT!O38+NL!O38+AT!O38+PL!O38+PT!O38+RO!O38+SI!O38+SK!O38+FI!O38+SE!O38+UK!O38</f>
        <v>14289.724731718707</v>
      </c>
      <c r="P38" s="51">
        <f>BE!P38+BG!P38+CZ!P38+DK!P38+DE!P38+EE!P38+IE!P38+EL!P38+ES!P38+FR!P38+HR!P38+IT!P38+CY!P38+LV!P38+LT!P38+LU!P38+HU!P38+MT!P38+NL!P38+AT!P38+PL!P38+PT!P38+RO!P38+SI!P38+SK!P38+FI!P38+SE!P38+UK!P38</f>
        <v>14930.59100956178</v>
      </c>
      <c r="Q38" s="51">
        <f>BE!Q38+BG!Q38+CZ!Q38+DK!Q38+DE!Q38+EE!Q38+IE!Q38+EL!Q38+ES!Q38+FR!Q38+HR!Q38+IT!Q38+CY!Q38+LV!Q38+LT!Q38+LU!Q38+HU!Q38+MT!Q38+NL!Q38+AT!Q38+PL!Q38+PT!Q38+RO!Q38+SI!Q38+SK!Q38+FI!Q38+SE!Q38+UK!Q38</f>
        <v>15112.164615076756</v>
      </c>
      <c r="R38" s="51">
        <f>BE!R38+BG!R38+CZ!R38+DK!R38+DE!R38+EE!R38+IE!R38+EL!R38+ES!R38+FR!R38+HR!R38+IT!R38+CY!R38+LV!R38+LT!R38+LU!R38+HU!R38+MT!R38+NL!R38+AT!R38+PL!R38+PT!R38+RO!R38+SI!R38+SK!R38+FI!R38+SE!R38+UK!R38</f>
        <v>0</v>
      </c>
      <c r="S38" s="51">
        <f>BE!S38+BG!S38+CZ!S38+DK!S38+DE!S38+EE!S38+IE!S38+EL!S38+ES!S38+FR!S38+HR!S38+IT!S38+CY!S38+LV!S38+LT!S38+LU!S38+HU!S38+MT!S38+NL!S38+AT!S38+PL!S38+PT!S38+RO!S38+SI!S38+SK!S38+FI!S38+SE!S38+UK!S38</f>
        <v>0</v>
      </c>
    </row>
    <row r="39" spans="1:19" s="46" customFormat="1" ht="15" customHeight="1" x14ac:dyDescent="0.25">
      <c r="A39" s="46" t="s">
        <v>41</v>
      </c>
      <c r="C39" s="51">
        <f>BE!C39+BG!C39+CZ!C39+DK!C39+DE!C39+EE!C39+IE!C39+EL!C39+ES!C39+FR!C39+HR!C39+IT!C39+CY!C39+LV!C39+LT!C39+LU!C39+HU!C39+MT!C39+NL!C39+AT!C39+PL!C39+PT!C39+RO!C39+SI!C39+SK!C39+FI!C39+SE!C39+UK!C39</f>
        <v>1750.9515093957184</v>
      </c>
      <c r="D39" s="51">
        <f>BE!D39+BG!D39+CZ!D39+DK!D39+DE!D39+EE!D39+IE!D39+EL!D39+ES!D39+FR!D39+HR!D39+IT!D39+CY!D39+LV!D39+LT!D39+LU!D39+HU!D39+MT!D39+NL!D39+AT!D39+PL!D39+PT!D39+RO!D39+SI!D39+SK!D39+FI!D39+SE!D39+UK!D39</f>
        <v>2288.6311527026955</v>
      </c>
      <c r="E39" s="51">
        <f>BE!E39+BG!E39+CZ!E39+DK!E39+DE!E39+EE!E39+IE!E39+EL!E39+ES!E39+FR!E39+HR!E39+IT!E39+CY!E39+LV!E39+LT!E39+LU!E39+HU!E39+MT!E39+NL!E39+AT!E39+PL!E39+PT!E39+RO!E39+SI!E39+SK!E39+FI!E39+SE!E39+UK!E39</f>
        <v>2851.2469741714481</v>
      </c>
      <c r="F39" s="51">
        <f>BE!F39+BG!F39+CZ!F39+DK!F39+DE!F39+EE!F39+IE!F39+EL!F39+ES!F39+FR!F39+HR!F39+IT!F39+CY!F39+LV!F39+LT!F39+LU!F39+HU!F39+MT!F39+NL!F39+AT!F39+PL!F39+PT!F39+RO!F39+SI!F39+SK!F39+FI!F39+SE!F39+UK!F39</f>
        <v>3516.2603899724763</v>
      </c>
      <c r="G39" s="51">
        <f>BE!G39+BG!G39+CZ!G39+DK!G39+DE!G39+EE!G39+IE!G39+EL!G39+ES!G39+FR!G39+HR!G39+IT!G39+CY!G39+LV!G39+LT!G39+LU!G39+HU!G39+MT!G39+NL!G39+AT!G39+PL!G39+PT!G39+RO!G39+SI!G39+SK!G39+FI!G39+SE!G39+UK!G39</f>
        <v>4538.4797550135863</v>
      </c>
      <c r="H39" s="51">
        <f>BE!H39+BG!H39+CZ!H39+DK!H39+DE!H39+EE!H39+IE!H39+EL!H39+ES!H39+FR!H39+HR!H39+IT!H39+CY!H39+LV!H39+LT!H39+LU!H39+HU!H39+MT!H39+NL!H39+AT!H39+PL!H39+PT!H39+RO!H39+SI!H39+SK!H39+FI!H39+SE!H39+UK!H39</f>
        <v>5286.5934061423468</v>
      </c>
      <c r="I39" s="51">
        <f>BE!I39+BG!I39+CZ!I39+DK!I39+DE!I39+EE!I39+IE!I39+EL!I39+ES!I39+FR!I39+HR!I39+IT!I39+CY!I39+LV!I39+LT!I39+LU!I39+HU!I39+MT!I39+NL!I39+AT!I39+PL!I39+PT!I39+RO!I39+SI!I39+SK!I39+FI!I39+SE!I39+UK!I39</f>
        <v>5844.9577265165481</v>
      </c>
      <c r="J39" s="51">
        <f>BE!J39+BG!J39+CZ!J39+DK!J39+DE!J39+EE!J39+IE!J39+EL!J39+ES!J39+FR!J39+HR!J39+IT!J39+CY!J39+LV!J39+LT!J39+LU!J39+HU!J39+MT!J39+NL!J39+AT!J39+PL!J39+PT!J39+RO!J39+SI!J39+SK!J39+FI!J39+SE!J39+UK!J39</f>
        <v>6689.447175020593</v>
      </c>
      <c r="K39" s="51">
        <f>BE!K39+BG!K39+CZ!K39+DK!K39+DE!K39+EE!K39+IE!K39+EL!K39+ES!K39+FR!K39+HR!K39+IT!K39+CY!K39+LV!K39+LT!K39+LU!K39+HU!K39+MT!K39+NL!K39+AT!K39+PL!K39+PT!K39+RO!K39+SI!K39+SK!K39+FI!K39+SE!K39+UK!K39</f>
        <v>7292.0830418500291</v>
      </c>
      <c r="L39" s="51">
        <f>BE!L39+BG!L39+CZ!L39+DK!L39+DE!L39+EE!L39+IE!L39+EL!L39+ES!L39+FR!L39+HR!L39+IT!L39+CY!L39+LV!L39+LT!L39+LU!L39+HU!L39+MT!L39+NL!L39+AT!L39+PL!L39+PT!L39+RO!L39+SI!L39+SK!L39+FI!L39+SE!L39+UK!L39</f>
        <v>7862.6048873138889</v>
      </c>
      <c r="M39" s="51">
        <f>BE!M39+BG!M39+CZ!M39+DK!M39+DE!M39+EE!M39+IE!M39+EL!M39+ES!M39+FR!M39+HR!M39+IT!M39+CY!M39+LV!M39+LT!M39+LU!M39+HU!M39+MT!M39+NL!M39+AT!M39+PL!M39+PT!M39+RO!M39+SI!M39+SK!M39+FI!M39+SE!M39+UK!M39</f>
        <v>9268.3850213784699</v>
      </c>
      <c r="N39" s="51">
        <f>BE!N39+BG!N39+CZ!N39+DK!N39+DE!N39+EE!N39+IE!N39+EL!N39+ES!N39+FR!N39+HR!N39+IT!N39+CY!N39+LV!N39+LT!N39+LU!N39+HU!N39+MT!N39+NL!N39+AT!N39+PL!N39+PT!N39+RO!N39+SI!N39+SK!N39+FI!N39+SE!N39+UK!N39</f>
        <v>9849.2685863117931</v>
      </c>
      <c r="O39" s="51">
        <f>BE!O39+BG!O39+CZ!O39+DK!O39+DE!O39+EE!O39+IE!O39+EL!O39+ES!O39+FR!O39+HR!O39+IT!O39+CY!O39+LV!O39+LT!O39+LU!O39+HU!O39+MT!O39+NL!O39+AT!O39+PL!O39+PT!O39+RO!O39+SI!O39+SK!O39+FI!O39+SE!O39+UK!O39</f>
        <v>10603.567053038336</v>
      </c>
      <c r="P39" s="51">
        <f>BE!P39+BG!P39+CZ!P39+DK!P39+DE!P39+EE!P39+IE!P39+EL!P39+ES!P39+FR!P39+HR!P39+IT!P39+CY!P39+LV!P39+LT!P39+LU!P39+HU!P39+MT!P39+NL!P39+AT!P39+PL!P39+PT!P39+RO!P39+SI!P39+SK!P39+FI!P39+SE!P39+UK!P39</f>
        <v>11187.759319469667</v>
      </c>
      <c r="Q39" s="51">
        <f>BE!Q39+BG!Q39+CZ!Q39+DK!Q39+DE!Q39+EE!Q39+IE!Q39+EL!Q39+ES!Q39+FR!Q39+HR!Q39+IT!Q39+CY!Q39+LV!Q39+LT!Q39+LU!Q39+HU!Q39+MT!Q39+NL!Q39+AT!Q39+PL!Q39+PT!Q39+RO!Q39+SI!Q39+SK!Q39+FI!Q39+SE!Q39+UK!Q39</f>
        <v>11950.474866022436</v>
      </c>
      <c r="R39" s="51">
        <f>BE!R39+BG!R39+CZ!R39+DK!R39+DE!R39+EE!R39+IE!R39+EL!R39+ES!R39+FR!R39+HR!R39+IT!R39+CY!R39+LV!R39+LT!R39+LU!R39+HU!R39+MT!R39+NL!R39+AT!R39+PL!R39+PT!R39+RO!R39+SI!R39+SK!R39+FI!R39+SE!R39+UK!R39</f>
        <v>0</v>
      </c>
      <c r="S39" s="51">
        <f>BE!S39+BG!S39+CZ!S39+DK!S39+DE!S39+EE!S39+IE!S39+EL!S39+ES!S39+FR!S39+HR!S39+IT!S39+CY!S39+LV!S39+LT!S39+LU!S39+HU!S39+MT!S39+NL!S39+AT!S39+PL!S39+PT!S39+RO!S39+SI!S39+SK!S39+FI!S39+SE!S39+UK!S39</f>
        <v>0</v>
      </c>
    </row>
    <row r="40" spans="1:19" s="46" customFormat="1" ht="15" customHeight="1" x14ac:dyDescent="0.25">
      <c r="A40" s="52" t="s">
        <v>42</v>
      </c>
      <c r="C40" s="53">
        <f>BE!C40+BG!C40+CZ!C40+DK!C40+DE!C40+EE!C40+IE!C40+EL!C40+ES!C40+FR!C40+HR!C40+IT!C40+CY!C40+LV!C40+LT!C40+LU!C40+HU!C40+MT!C40+NL!C40+AT!C40+PL!C40+PT!C40+RO!C40+SI!C40+SK!C40+FI!C40+SE!C40+UK!C40</f>
        <v>62405.659521732778</v>
      </c>
      <c r="D40" s="53">
        <f>BE!D40+BG!D40+CZ!D40+DK!D40+DE!D40+EE!D40+IE!D40+EL!D40+ES!D40+FR!D40+HR!D40+IT!D40+CY!D40+LV!D40+LT!D40+LU!D40+HU!D40+MT!D40+NL!D40+AT!D40+PL!D40+PT!D40+RO!D40+SI!D40+SK!D40+FI!D40+SE!D40+UK!D40</f>
        <v>66444.349041702197</v>
      </c>
      <c r="E40" s="53">
        <f>BE!E40+BG!E40+CZ!E40+DK!E40+DE!E40+EE!E40+IE!E40+EL!E40+ES!E40+FR!E40+HR!E40+IT!E40+CY!E40+LV!E40+LT!E40+LU!E40+HU!E40+MT!E40+NL!E40+AT!E40+PL!E40+PT!E40+RO!E40+SI!E40+SK!E40+FI!E40+SE!E40+UK!E40</f>
        <v>69751.396463588069</v>
      </c>
      <c r="F40" s="53">
        <f>BE!F40+BG!F40+CZ!F40+DK!F40+DE!F40+EE!F40+IE!F40+EL!F40+ES!F40+FR!F40+HR!F40+IT!F40+CY!F40+LV!F40+LT!F40+LU!F40+HU!F40+MT!F40+NL!F40+AT!F40+PL!F40+PT!F40+RO!F40+SI!F40+SK!F40+FI!F40+SE!F40+UK!F40</f>
        <v>74581.36109903446</v>
      </c>
      <c r="G40" s="53">
        <f>BE!G40+BG!G40+CZ!G40+DK!G40+DE!G40+EE!G40+IE!G40+EL!G40+ES!G40+FR!G40+HR!G40+IT!G40+CY!G40+LV!G40+LT!G40+LU!G40+HU!G40+MT!G40+NL!G40+AT!G40+PL!G40+PT!G40+RO!G40+SI!G40+SK!G40+FI!G40+SE!G40+UK!G40</f>
        <v>79804.119157443027</v>
      </c>
      <c r="H40" s="53">
        <f>BE!H40+BG!H40+CZ!H40+DK!H40+DE!H40+EE!H40+IE!H40+EL!H40+ES!H40+FR!H40+HR!H40+IT!H40+CY!H40+LV!H40+LT!H40+LU!H40+HU!H40+MT!H40+NL!H40+AT!H40+PL!H40+PT!H40+RO!H40+SI!H40+SK!H40+FI!H40+SE!H40+UK!H40</f>
        <v>81937.085690842228</v>
      </c>
      <c r="I40" s="53">
        <f>BE!I40+BG!I40+CZ!I40+DK!I40+DE!I40+EE!I40+IE!I40+EL!I40+ES!I40+FR!I40+HR!I40+IT!I40+CY!I40+LV!I40+LT!I40+LU!I40+HU!I40+MT!I40+NL!I40+AT!I40+PL!I40+PT!I40+RO!I40+SI!I40+SK!I40+FI!I40+SE!I40+UK!I40</f>
        <v>89128.139200979815</v>
      </c>
      <c r="J40" s="53">
        <f>BE!J40+BG!J40+CZ!J40+DK!J40+DE!J40+EE!J40+IE!J40+EL!J40+ES!J40+FR!J40+HR!J40+IT!J40+CY!J40+LV!J40+LT!J40+LU!J40+HU!J40+MT!J40+NL!J40+AT!J40+PL!J40+PT!J40+RO!J40+SI!J40+SK!J40+FI!J40+SE!J40+UK!J40</f>
        <v>84874.49108709197</v>
      </c>
      <c r="K40" s="53">
        <f>BE!K40+BG!K40+CZ!K40+DK!K40+DE!K40+EE!K40+IE!K40+EL!K40+ES!K40+FR!K40+HR!K40+IT!K40+CY!K40+LV!K40+LT!K40+LU!K40+HU!K40+MT!K40+NL!K40+AT!K40+PL!K40+PT!K40+RO!K40+SI!K40+SK!K40+FI!K40+SE!K40+UK!K40</f>
        <v>92314.457626075338</v>
      </c>
      <c r="L40" s="53">
        <f>BE!L40+BG!L40+CZ!L40+DK!L40+DE!L40+EE!L40+IE!L40+EL!L40+ES!L40+FR!L40+HR!L40+IT!L40+CY!L40+LV!L40+LT!L40+LU!L40+HU!L40+MT!L40+NL!L40+AT!L40+PL!L40+PT!L40+RO!L40+SI!L40+SK!L40+FI!L40+SE!L40+UK!L40</f>
        <v>95552.863067555401</v>
      </c>
      <c r="M40" s="53">
        <f>BE!M40+BG!M40+CZ!M40+DK!M40+DE!M40+EE!M40+IE!M40+EL!M40+ES!M40+FR!M40+HR!M40+IT!M40+CY!M40+LV!M40+LT!M40+LU!M40+HU!M40+MT!M40+NL!M40+AT!M40+PL!M40+PT!M40+RO!M40+SI!M40+SK!M40+FI!M40+SE!M40+UK!M40</f>
        <v>92278.873357713426</v>
      </c>
      <c r="N40" s="53">
        <f>BE!N40+BG!N40+CZ!N40+DK!N40+DE!N40+EE!N40+IE!N40+EL!N40+ES!N40+FR!N40+HR!N40+IT!N40+CY!N40+LV!N40+LT!N40+LU!N40+HU!N40+MT!N40+NL!N40+AT!N40+PL!N40+PT!N40+RO!N40+SI!N40+SK!N40+FI!N40+SE!N40+UK!N40</f>
        <v>96773.031388368574</v>
      </c>
      <c r="O40" s="53">
        <f>BE!O40+BG!O40+CZ!O40+DK!O40+DE!O40+EE!O40+IE!O40+EL!O40+ES!O40+FR!O40+HR!O40+IT!O40+CY!O40+LV!O40+LT!O40+LU!O40+HU!O40+MT!O40+NL!O40+AT!O40+PL!O40+PT!O40+RO!O40+SI!O40+SK!O40+FI!O40+SE!O40+UK!O40</f>
        <v>99904.182797708272</v>
      </c>
      <c r="P40" s="53">
        <f>BE!P40+BG!P40+CZ!P40+DK!P40+DE!P40+EE!P40+IE!P40+EL!P40+ES!P40+FR!P40+HR!P40+IT!P40+CY!P40+LV!P40+LT!P40+LU!P40+HU!P40+MT!P40+NL!P40+AT!P40+PL!P40+PT!P40+RO!P40+SI!P40+SK!P40+FI!P40+SE!P40+UK!P40</f>
        <v>102427.11094173418</v>
      </c>
      <c r="Q40" s="53">
        <f>BE!Q40+BG!Q40+CZ!Q40+DK!Q40+DE!Q40+EE!Q40+IE!Q40+EL!Q40+ES!Q40+FR!Q40+HR!Q40+IT!Q40+CY!Q40+LV!Q40+LT!Q40+LU!Q40+HU!Q40+MT!Q40+NL!Q40+AT!Q40+PL!Q40+PT!Q40+RO!Q40+SI!Q40+SK!Q40+FI!Q40+SE!Q40+UK!Q40</f>
        <v>102923.65495532111</v>
      </c>
      <c r="R40" s="53">
        <f>BE!R40+BG!R40+CZ!R40+DK!R40+DE!R40+EE!R40+IE!R40+EL!R40+ES!R40+FR!R40+HR!R40+IT!R40+CY!R40+LV!R40+LT!R40+LU!R40+HU!R40+MT!R40+NL!R40+AT!R40+PL!R40+PT!R40+RO!R40+SI!R40+SK!R40+FI!R40+SE!R40+UK!R40</f>
        <v>0</v>
      </c>
      <c r="S40" s="53">
        <f>BE!S40+BG!S40+CZ!S40+DK!S40+DE!S40+EE!S40+IE!S40+EL!S40+ES!S40+FR!S40+HR!S40+IT!S40+CY!S40+LV!S40+LT!S40+LU!S40+HU!S40+MT!S40+NL!S40+AT!S40+PL!S40+PT!S40+RO!S40+SI!S40+SK!S40+FI!S40+SE!S40+UK!S40</f>
        <v>0</v>
      </c>
    </row>
    <row r="41" spans="1:19" s="49" customFormat="1" ht="27" customHeight="1" x14ac:dyDescent="0.25">
      <c r="A41" s="50" t="s">
        <v>43</v>
      </c>
      <c r="C41" s="64"/>
      <c r="D41" s="64"/>
      <c r="E41" s="64"/>
      <c r="F41" s="64"/>
      <c r="G41" s="64"/>
      <c r="H41" s="64"/>
      <c r="I41" s="64"/>
      <c r="J41" s="64"/>
      <c r="K41" s="64"/>
      <c r="L41" s="64"/>
      <c r="M41" s="64"/>
      <c r="N41" s="64"/>
      <c r="O41" s="64"/>
      <c r="P41" s="64"/>
      <c r="Q41" s="64"/>
      <c r="R41" s="64"/>
      <c r="S41" s="64"/>
    </row>
    <row r="42" spans="1:19" s="46" customFormat="1" ht="15" customHeight="1" x14ac:dyDescent="0.25">
      <c r="A42" s="52" t="s">
        <v>44</v>
      </c>
      <c r="C42" s="53">
        <f>BE!C42+BG!C42+CZ!C42+DK!C42+DE!C42+EE!C42+IE!C42+EL!C42+ES!C42+FR!C42+HR!C42+IT!C42+CY!C42+LV!C42+LT!C42+LU!C42+HU!C42+MT!C42+NL!C42+AT!C42+PL!C42+PT!C42+RO!C42+SI!C42+SK!C42+FI!C42+SE!C42+UK!C42</f>
        <v>598694.18138356181</v>
      </c>
      <c r="D42" s="53">
        <f>BE!D42+BG!D42+CZ!D42+DK!D42+DE!D42+EE!D42+IE!D42+EL!D42+ES!D42+FR!D42+HR!D42+IT!D42+CY!D42+LV!D42+LT!D42+LU!D42+HU!D42+MT!D42+NL!D42+AT!D42+PL!D42+PT!D42+RO!D42+SI!D42+SK!D42+FI!D42+SE!D42+UK!D42</f>
        <v>597135.58067596704</v>
      </c>
      <c r="E42" s="53">
        <f>BE!E42+BG!E42+CZ!E42+DK!E42+DE!E42+EE!E42+IE!E42+EL!E42+ES!E42+FR!E42+HR!E42+IT!E42+CY!E42+LV!E42+LT!E42+LU!E42+HU!E42+MT!E42+NL!E42+AT!E42+PL!E42+PT!E42+RO!E42+SI!E42+SK!E42+FI!E42+SE!E42+UK!E42</f>
        <v>588610.36746158951</v>
      </c>
      <c r="F42" s="53">
        <f>BE!F42+BG!F42+CZ!F42+DK!F42+DE!F42+EE!F42+IE!F42+EL!F42+ES!F42+FR!F42+HR!F42+IT!F42+CY!F42+LV!F42+LT!F42+LU!F42+HU!F42+MT!F42+NL!F42+AT!F42+PL!F42+PT!F42+RO!F42+SI!F42+SK!F42+FI!F42+SE!F42+UK!F42</f>
        <v>562200.24438579148</v>
      </c>
      <c r="G42" s="53">
        <f>BE!G42+BG!G42+CZ!G42+DK!G42+DE!G42+EE!G42+IE!G42+EL!G42+ES!G42+FR!G42+HR!G42+IT!G42+CY!G42+LV!G42+LT!G42+LU!G42+HU!G42+MT!G42+NL!G42+AT!G42+PL!G42+PT!G42+RO!G42+SI!G42+SK!G42+FI!G42+SE!G42+UK!G42</f>
        <v>575110.64077634457</v>
      </c>
      <c r="H42" s="53">
        <f>BE!H42+BG!H42+CZ!H42+DK!H42+DE!H42+EE!H42+IE!H42+EL!H42+ES!H42+FR!H42+HR!H42+IT!H42+CY!H42+LV!H42+LT!H42+LU!H42+HU!H42+MT!H42+NL!H42+AT!H42+PL!H42+PT!H42+RO!H42+SI!H42+SK!H42+FI!H42+SE!H42+UK!H42</f>
        <v>535263.34809348267</v>
      </c>
      <c r="I42" s="53">
        <f>BE!I42+BG!I42+CZ!I42+DK!I42+DE!I42+EE!I42+IE!I42+EL!I42+ES!I42+FR!I42+HR!I42+IT!I42+CY!I42+LV!I42+LT!I42+LU!I42+HU!I42+MT!I42+NL!I42+AT!I42+PL!I42+PT!I42+RO!I42+SI!I42+SK!I42+FI!I42+SE!I42+UK!I42</f>
        <v>575370.88414502353</v>
      </c>
      <c r="J42" s="53">
        <f>BE!J42+BG!J42+CZ!J42+DK!J42+DE!J42+EE!J42+IE!J42+EL!J42+ES!J42+FR!J42+HR!J42+IT!J42+CY!J42+LV!J42+LT!J42+LU!J42+HU!J42+MT!J42+NL!J42+AT!J42+PL!J42+PT!J42+RO!J42+SI!J42+SK!J42+FI!J42+SE!J42+UK!J42</f>
        <v>526921.11935093428</v>
      </c>
      <c r="K42" s="53">
        <f>BE!K42+BG!K42+CZ!K42+DK!K42+DE!K42+EE!K42+IE!K42+EL!K42+ES!K42+FR!K42+HR!K42+IT!K42+CY!K42+LV!K42+LT!K42+LU!K42+HU!K42+MT!K42+NL!K42+AT!K42+PL!K42+PT!K42+RO!K42+SI!K42+SK!K42+FI!K42+SE!K42+UK!K42</f>
        <v>539293.10517390713</v>
      </c>
      <c r="L42" s="53">
        <f>BE!L42+BG!L42+CZ!L42+DK!L42+DE!L42+EE!L42+IE!L42+EL!L42+ES!L42+FR!L42+HR!L42+IT!L42+CY!L42+LV!L42+LT!L42+LU!L42+HU!L42+MT!L42+NL!L42+AT!L42+PL!L42+PT!L42+RO!L42+SI!L42+SK!L42+FI!L42+SE!L42+UK!L42</f>
        <v>544545.3790493469</v>
      </c>
      <c r="M42" s="53">
        <f>BE!M42+BG!M42+CZ!M42+DK!M42+DE!M42+EE!M42+IE!M42+EL!M42+ES!M42+FR!M42+HR!M42+IT!M42+CY!M42+LV!M42+LT!M42+LU!M42+HU!M42+MT!M42+NL!M42+AT!M42+PL!M42+PT!M42+RO!M42+SI!M42+SK!M42+FI!M42+SE!M42+UK!M42</f>
        <v>499221.08955170697</v>
      </c>
      <c r="N42" s="53">
        <f>BE!N42+BG!N42+CZ!N42+DK!N42+DE!N42+EE!N42+IE!N42+EL!N42+ES!N42+FR!N42+HR!N42+IT!N42+CY!N42+LV!N42+LT!N42+LU!N42+HU!N42+MT!N42+NL!N42+AT!N42+PL!N42+PT!N42+RO!N42+SI!N42+SK!N42+FI!N42+SE!N42+UK!N42</f>
        <v>513229.95300312794</v>
      </c>
      <c r="O42" s="53">
        <f>BE!O42+BG!O42+CZ!O42+DK!O42+DE!O42+EE!O42+IE!O42+EL!O42+ES!O42+FR!O42+HR!O42+IT!O42+CY!O42+LV!O42+LT!O42+LU!O42+HU!O42+MT!O42+NL!O42+AT!O42+PL!O42+PT!O42+RO!O42+SI!O42+SK!O42+FI!O42+SE!O42+UK!O42</f>
        <v>522984.48021342134</v>
      </c>
      <c r="P42" s="53">
        <f>BE!P42+BG!P42+CZ!P42+DK!P42+DE!P42+EE!P42+IE!P42+EL!P42+ES!P42+FR!P42+HR!P42+IT!P42+CY!P42+LV!P42+LT!P42+LU!P42+HU!P42+MT!P42+NL!P42+AT!P42+PL!P42+PT!P42+RO!P42+SI!P42+SK!P42+FI!P42+SE!P42+UK!P42</f>
        <v>525082.37050402374</v>
      </c>
      <c r="Q42" s="53">
        <f>BE!Q42+BG!Q42+CZ!Q42+DK!Q42+DE!Q42+EE!Q42+IE!Q42+EL!Q42+ES!Q42+FR!Q42+HR!Q42+IT!Q42+CY!Q42+LV!Q42+LT!Q42+LU!Q42+HU!Q42+MT!Q42+NL!Q42+AT!Q42+PL!Q42+PT!Q42+RO!Q42+SI!Q42+SK!Q42+FI!Q42+SE!Q42+UK!Q42</f>
        <v>522813.37469417544</v>
      </c>
      <c r="R42" s="53">
        <f>BE!R42+BG!R42+CZ!R42+DK!R42+DE!R42+EE!R42+IE!R42+EL!R42+ES!R42+FR!R42+HR!R42+IT!R42+CY!R42+LV!R42+LT!R42+LU!R42+HU!R42+MT!R42+NL!R42+AT!R42+PL!R42+PT!R42+RO!R42+SI!R42+SK!R42+FI!R42+SE!R42+UK!R42</f>
        <v>0</v>
      </c>
      <c r="S42" s="53">
        <f>BE!S42+BG!S42+CZ!S42+DK!S42+DE!S42+EE!S42+IE!S42+EL!S42+ES!S42+FR!S42+HR!S42+IT!S42+CY!S42+LV!S42+LT!S42+LU!S42+HU!S42+MT!S42+NL!S42+AT!S42+PL!S42+PT!S42+RO!S42+SI!S42+SK!S42+FI!S42+SE!S42+UK!S42</f>
        <v>0</v>
      </c>
    </row>
    <row r="43" spans="1:19" s="46" customFormat="1" ht="15" customHeight="1" x14ac:dyDescent="0.25">
      <c r="A43" s="46" t="s">
        <v>45</v>
      </c>
    </row>
    <row r="44" spans="1:19" s="46" customFormat="1" ht="27" customHeight="1" thickBot="1" x14ac:dyDescent="0.3">
      <c r="A44" s="54" t="s">
        <v>46</v>
      </c>
      <c r="B44" s="55"/>
      <c r="C44" s="56">
        <f t="shared" ref="C44:S44" si="4">IF(C42&gt;0,C40/C42,"")</f>
        <v>0.10423628867999925</v>
      </c>
      <c r="D44" s="56">
        <f t="shared" si="4"/>
        <v>0.11127179687816648</v>
      </c>
      <c r="E44" s="56">
        <f t="shared" si="4"/>
        <v>0.11850181430611614</v>
      </c>
      <c r="F44" s="56">
        <f t="shared" si="4"/>
        <v>0.13265978064544462</v>
      </c>
      <c r="G44" s="56">
        <f t="shared" si="4"/>
        <v>0.13876307183208272</v>
      </c>
      <c r="H44" s="56">
        <f t="shared" si="4"/>
        <v>0.15307808013137503</v>
      </c>
      <c r="I44" s="56">
        <f t="shared" si="4"/>
        <v>0.15490554294108991</v>
      </c>
      <c r="J44" s="56">
        <f t="shared" si="4"/>
        <v>0.16107627493018511</v>
      </c>
      <c r="K44" s="56">
        <f t="shared" si="4"/>
        <v>0.17117678075321671</v>
      </c>
      <c r="L44" s="56">
        <f t="shared" si="4"/>
        <v>0.17547272779060047</v>
      </c>
      <c r="M44" s="56">
        <f t="shared" si="4"/>
        <v>0.18484570321453861</v>
      </c>
      <c r="N44" s="56">
        <f t="shared" si="4"/>
        <v>0.18855686583004008</v>
      </c>
      <c r="O44" s="56">
        <f t="shared" si="4"/>
        <v>0.19102705066303119</v>
      </c>
      <c r="P44" s="56">
        <f t="shared" si="4"/>
        <v>0.19506865340654067</v>
      </c>
      <c r="Q44" s="56">
        <f t="shared" si="4"/>
        <v>0.1968649998970039</v>
      </c>
      <c r="R44" s="56" t="str">
        <f t="shared" si="4"/>
        <v/>
      </c>
      <c r="S44" s="56" t="str">
        <f t="shared" si="4"/>
        <v/>
      </c>
    </row>
    <row r="45" spans="1:19" s="46" customFormat="1" ht="22.5" customHeight="1" x14ac:dyDescent="0.25">
      <c r="C45" s="51"/>
      <c r="D45" s="51"/>
      <c r="E45" s="51"/>
      <c r="F45" s="51"/>
      <c r="G45" s="51"/>
      <c r="H45" s="51"/>
      <c r="I45" s="51"/>
      <c r="J45" s="51"/>
      <c r="K45" s="51"/>
      <c r="L45" s="51"/>
      <c r="M45" s="51"/>
      <c r="N45" s="51"/>
      <c r="O45" s="51"/>
      <c r="P45" s="51"/>
      <c r="Q45" s="51"/>
      <c r="R45" s="51"/>
      <c r="S45" s="51"/>
    </row>
    <row r="46" spans="1:19" s="46" customFormat="1" ht="27" customHeight="1" x14ac:dyDescent="0.25">
      <c r="A46" s="67" t="s">
        <v>47</v>
      </c>
      <c r="C46" s="51"/>
      <c r="D46" s="51"/>
      <c r="E46" s="51"/>
      <c r="F46" s="51"/>
      <c r="G46" s="51"/>
      <c r="H46" s="51"/>
      <c r="I46" s="51"/>
      <c r="J46" s="51"/>
      <c r="K46" s="51"/>
      <c r="L46" s="51"/>
      <c r="M46" s="51"/>
      <c r="N46" s="51"/>
      <c r="O46" s="51"/>
      <c r="P46" s="51"/>
      <c r="Q46" s="51"/>
      <c r="R46" s="51"/>
      <c r="S46" s="51"/>
    </row>
    <row r="47" spans="1:19" s="46" customFormat="1" ht="15" customHeight="1" x14ac:dyDescent="0.25">
      <c r="A47" s="70" t="s">
        <v>48</v>
      </c>
      <c r="B47" s="70"/>
      <c r="C47" s="51">
        <f>BE!C47+BG!C47+CZ!C47+DK!C47+DE!C47+EE!C47+IE!C47+EL!C47+ES!C47+FR!C47+HR!C47+IT!C47+CY!C47+LV!C47+LT!C47+LU!C47+HU!C47+MT!C47+NL!C47+AT!C47+PL!C47+PT!C47+RO!C47+SI!C47+SK!C47+FI!C47+SE!C47+UK!C47</f>
        <v>38945.17382280025</v>
      </c>
      <c r="D47" s="51">
        <f>BE!D47+BG!D47+CZ!D47+DK!D47+DE!D47+EE!D47+IE!D47+EL!D47+ES!D47+FR!D47+HR!D47+IT!D47+CY!D47+LV!D47+LT!D47+LU!D47+HU!D47+MT!D47+NL!D47+AT!D47+PL!D47+PT!D47+RO!D47+SI!D47+SK!D47+FI!D47+SE!D47+UK!D47</f>
        <v>41030.311134098178</v>
      </c>
      <c r="E47" s="51">
        <f>BE!E47+BG!E47+CZ!E47+DK!E47+DE!E47+EE!E47+IE!E47+EL!E47+ES!E47+FR!E47+HR!E47+IT!E47+CY!E47+LV!E47+LT!E47+LU!E47+HU!E47+MT!E47+NL!E47+AT!E47+PL!E47+PT!E47+RO!E47+SI!E47+SK!E47+FI!E47+SE!E47+UK!E47</f>
        <v>42999.344072366228</v>
      </c>
      <c r="F47" s="51">
        <f>BE!F47+BG!F47+CZ!F47+DK!F47+DE!F47+EE!F47+IE!F47+EL!F47+ES!F47+FR!F47+HR!F47+IT!F47+CY!F47+LV!F47+LT!F47+LU!F47+HU!F47+MT!F47+NL!F47+AT!F47+PL!F47+PT!F47+RO!F47+SI!F47+SK!F47+FI!F47+SE!F47+UK!F47</f>
        <v>45449.914157385065</v>
      </c>
      <c r="G47" s="51">
        <f>BE!G47+BG!G47+CZ!G47+DK!G47+DE!G47+EE!G47+IE!G47+EL!G47+ES!G47+FR!G47+HR!G47+IT!G47+CY!G47+LV!G47+LT!G47+LU!G47+HU!G47+MT!G47+NL!G47+AT!G47+PL!G47+PT!G47+RO!G47+SI!G47+SK!G47+FI!G47+SE!G47+UK!G47</f>
        <v>48176.189739938425</v>
      </c>
      <c r="H47" s="51">
        <f>BE!H47+BG!H47+CZ!H47+DK!H47+DE!H47+EE!H47+IE!H47+EL!H47+ES!H47+FR!H47+HR!H47+IT!H47+CY!H47+LV!H47+LT!H47+LU!H47+HU!H47+MT!H47+NL!H47+AT!H47+PL!H47+PT!H47+RO!H47+SI!H47+SK!H47+FI!H47+SE!H47+UK!H47</f>
        <v>51323.596706289361</v>
      </c>
      <c r="I47" s="51">
        <f>BE!I47+BG!I47+CZ!I47+DK!I47+DE!I47+EE!I47+IE!I47+EL!I47+ES!I47+FR!I47+HR!I47+IT!I47+CY!I47+LV!I47+LT!I47+LU!I47+HU!I47+MT!I47+NL!I47+AT!I47+PL!I47+PT!I47+RO!I47+SI!I47+SK!I47+FI!I47+SE!I47+UK!I47</f>
        <v>55398.587064217601</v>
      </c>
      <c r="J47" s="51">
        <f>BE!J47+BG!J47+CZ!J47+DK!J47+DE!J47+EE!J47+IE!J47+EL!J47+ES!J47+FR!J47+HR!J47+IT!J47+CY!J47+LV!J47+LT!J47+LU!J47+HU!J47+MT!J47+NL!J47+AT!J47+PL!J47+PT!J47+RO!J47+SI!J47+SK!J47+FI!J47+SE!J47+UK!J47</f>
        <v>59908.996204534429</v>
      </c>
      <c r="K47" s="51">
        <f>BE!K47+BG!K47+CZ!K47+DK!K47+DE!K47+EE!K47+IE!K47+EL!K47+ES!K47+FR!K47+HR!K47+IT!K47+CY!K47+LV!K47+LT!K47+LU!K47+HU!K47+MT!K47+NL!K47+AT!K47+PL!K47+PT!K47+RO!K47+SI!K47+SK!K47+FI!K47+SE!K47+UK!K47</f>
        <v>65119.853582058749</v>
      </c>
      <c r="L47" s="51">
        <f>BE!L47+BG!L47+CZ!L47+DK!L47+DE!L47+EE!L47+IE!L47+EL!L47+ES!L47+FR!L47+HR!L47+IT!L47+CY!L47+LV!L47+LT!L47+LU!L47+HU!L47+MT!L47+NL!L47+AT!L47+PL!L47+PT!L47+RO!L47+SI!L47+SK!L47+FI!L47+SE!L47+UK!L47</f>
        <v>69560.33378666747</v>
      </c>
      <c r="M47" s="51">
        <f>BE!M47+BG!M47+CZ!M47+DK!M47+DE!M47+EE!M47+IE!M47+EL!M47+ES!M47+FR!M47+HR!M47+IT!M47+CY!M47+LV!M47+LT!M47+LU!M47+HU!M47+MT!M47+NL!M47+AT!M47+PL!M47+PT!M47+RO!M47+SI!M47+SK!M47+FI!M47+SE!M47+UK!M47</f>
        <v>73555.868184830659</v>
      </c>
      <c r="N47" s="51">
        <f>BE!N47+BG!N47+CZ!N47+DK!N47+DE!N47+EE!N47+IE!N47+EL!N47+ES!N47+FR!N47+HR!N47+IT!N47+CY!N47+LV!N47+LT!N47+LU!N47+HU!N47+MT!N47+NL!N47+AT!N47+PL!N47+PT!N47+RO!N47+SI!N47+SK!N47+FI!N47+SE!N47+UK!N47</f>
        <v>78307.315999913844</v>
      </c>
      <c r="O47" s="51">
        <f>BE!O47+BG!O47+CZ!O47+DK!O47+DE!O47+EE!O47+IE!O47+EL!O47+ES!O47+FR!O47+HR!O47+IT!O47+CY!O47+LV!O47+LT!O47+LU!O47+HU!O47+MT!O47+NL!O47+AT!O47+PL!O47+PT!O47+RO!O47+SI!O47+SK!O47+FI!O47+SE!O47+UK!O47</f>
        <v>80747.357019817297</v>
      </c>
      <c r="P47" s="51">
        <f>BE!P47+BG!P47+CZ!P47+DK!P47+DE!P47+EE!P47+IE!P47+EL!P47+ES!P47+FR!P47+HR!P47+IT!P47+CY!P47+LV!P47+LT!P47+LU!P47+HU!P47+MT!P47+NL!P47+AT!P47+PL!P47+PT!P47+RO!P47+SI!P47+SK!P47+FI!P47+SE!P47+UK!P47</f>
        <v>84570.96675265138</v>
      </c>
      <c r="Q47" s="51">
        <f>BE!Q47+BG!Q47+CZ!Q47+DK!Q47+DE!Q47+EE!Q47+IE!Q47+EL!Q47+ES!Q47+FR!Q47+HR!Q47+IT!Q47+CY!Q47+LV!Q47+LT!Q47+LU!Q47+HU!Q47+MT!Q47+NL!Q47+AT!Q47+PL!Q47+PT!Q47+RO!Q47+SI!Q47+SK!Q47+FI!Q47+SE!Q47+UK!Q47</f>
        <v>88324.000311983895</v>
      </c>
      <c r="R47" s="51">
        <f>BE!R47+BG!R47+CZ!R47+DK!R47+DE!R47+EE!R47+IE!R47+EL!R47+ES!R47+FR!R47+HR!R47+IT!R47+CY!R47+LV!R47+LT!R47+LU!R47+HU!R47+MT!R47+NL!R47+AT!R47+PL!R47+PT!R47+RO!R47+SI!R47+SK!R47+FI!R47+SE!R47+UK!R47</f>
        <v>0</v>
      </c>
      <c r="S47" s="51">
        <f>BE!S47+BG!S47+CZ!S47+DK!S47+DE!S47+EE!S47+IE!S47+EL!S47+ES!S47+FR!S47+HR!S47+IT!S47+CY!S47+LV!S47+LT!S47+LU!S47+HU!S47+MT!S47+NL!S47+AT!S47+PL!S47+PT!S47+RO!S47+SI!S47+SK!S47+FI!S47+SE!S47+UK!S47</f>
        <v>0</v>
      </c>
    </row>
    <row r="48" spans="1:19" s="46" customFormat="1" ht="15" customHeight="1" x14ac:dyDescent="0.25">
      <c r="A48" s="70" t="s">
        <v>49</v>
      </c>
      <c r="B48" s="70"/>
      <c r="C48" s="51">
        <f>BE!C48+BG!C48+CZ!C48+DK!C48+DE!C48+EE!C48+IE!C48+EL!C48+ES!C48+FR!C48+HR!C48+IT!C48+CY!C48+LV!C48+LT!C48+LU!C48+HU!C48+MT!C48+NL!C48+AT!C48+PL!C48+PT!C48+RO!C48+SI!C48+SK!C48+FI!C48+SE!C48+UK!C48</f>
        <v>62405.659521732778</v>
      </c>
      <c r="D48" s="51">
        <f>BE!D48+BG!D48+CZ!D48+DK!D48+DE!D48+EE!D48+IE!D48+EL!D48+ES!D48+FR!D48+HR!D48+IT!D48+CY!D48+LV!D48+LT!D48+LU!D48+HU!D48+MT!D48+NL!D48+AT!D48+PL!D48+PT!D48+RO!D48+SI!D48+SK!D48+FI!D48+SE!D48+UK!D48</f>
        <v>66444.349041702197</v>
      </c>
      <c r="E48" s="51">
        <f>BE!E48+BG!E48+CZ!E48+DK!E48+DE!E48+EE!E48+IE!E48+EL!E48+ES!E48+FR!E48+HR!E48+IT!E48+CY!E48+LV!E48+LT!E48+LU!E48+HU!E48+MT!E48+NL!E48+AT!E48+PL!E48+PT!E48+RO!E48+SI!E48+SK!E48+FI!E48+SE!E48+UK!E48</f>
        <v>69751.396463588069</v>
      </c>
      <c r="F48" s="51">
        <f>BE!F48+BG!F48+CZ!F48+DK!F48+DE!F48+EE!F48+IE!F48+EL!F48+ES!F48+FR!F48+HR!F48+IT!F48+CY!F48+LV!F48+LT!F48+LU!F48+HU!F48+MT!F48+NL!F48+AT!F48+PL!F48+PT!F48+RO!F48+SI!F48+SK!F48+FI!F48+SE!F48+UK!F48</f>
        <v>74581.36109903446</v>
      </c>
      <c r="G48" s="51">
        <f>BE!G48+BG!G48+CZ!G48+DK!G48+DE!G48+EE!G48+IE!G48+EL!G48+ES!G48+FR!G48+HR!G48+IT!G48+CY!G48+LV!G48+LT!G48+LU!G48+HU!G48+MT!G48+NL!G48+AT!G48+PL!G48+PT!G48+RO!G48+SI!G48+SK!G48+FI!G48+SE!G48+UK!G48</f>
        <v>79804.119157443027</v>
      </c>
      <c r="H48" s="51">
        <f>BE!H48+BG!H48+CZ!H48+DK!H48+DE!H48+EE!H48+IE!H48+EL!H48+ES!H48+FR!H48+HR!H48+IT!H48+CY!H48+LV!H48+LT!H48+LU!H48+HU!H48+MT!H48+NL!H48+AT!H48+PL!H48+PT!H48+RO!H48+SI!H48+SK!H48+FI!H48+SE!H48+UK!H48</f>
        <v>81937.085690842228</v>
      </c>
      <c r="I48" s="51">
        <f>BE!I48+BG!I48+CZ!I48+DK!I48+DE!I48+EE!I48+IE!I48+EL!I48+ES!I48+FR!I48+HR!I48+IT!I48+CY!I48+LV!I48+LT!I48+LU!I48+HU!I48+MT!I48+NL!I48+AT!I48+PL!I48+PT!I48+RO!I48+SI!I48+SK!I48+FI!I48+SE!I48+UK!I48</f>
        <v>89128.139200979815</v>
      </c>
      <c r="J48" s="51">
        <f>BE!J48+BG!J48+CZ!J48+DK!J48+DE!J48+EE!J48+IE!J48+EL!J48+ES!J48+FR!J48+HR!J48+IT!J48+CY!J48+LV!J48+LT!J48+LU!J48+HU!J48+MT!J48+NL!J48+AT!J48+PL!J48+PT!J48+RO!J48+SI!J48+SK!J48+FI!J48+SE!J48+UK!J48</f>
        <v>84874.49108709197</v>
      </c>
      <c r="K48" s="51">
        <f>BE!K48+BG!K48+CZ!K48+DK!K48+DE!K48+EE!K48+IE!K48+EL!K48+ES!K48+FR!K48+HR!K48+IT!K48+CY!K48+LV!K48+LT!K48+LU!K48+HU!K48+MT!K48+NL!K48+AT!K48+PL!K48+PT!K48+RO!K48+SI!K48+SK!K48+FI!K48+SE!K48+UK!K48</f>
        <v>92314.457626075338</v>
      </c>
      <c r="L48" s="51">
        <f>BE!L48+BG!L48+CZ!L48+DK!L48+DE!L48+EE!L48+IE!L48+EL!L48+ES!L48+FR!L48+HR!L48+IT!L48+CY!L48+LV!L48+LT!L48+LU!L48+HU!L48+MT!L48+NL!L48+AT!L48+PL!L48+PT!L48+RO!L48+SI!L48+SK!L48+FI!L48+SE!L48+UK!L48</f>
        <v>95552.863067555401</v>
      </c>
      <c r="M48" s="51">
        <f>BE!M48+BG!M48+CZ!M48+DK!M48+DE!M48+EE!M48+IE!M48+EL!M48+ES!M48+FR!M48+HR!M48+IT!M48+CY!M48+LV!M48+LT!M48+LU!M48+HU!M48+MT!M48+NL!M48+AT!M48+PL!M48+PT!M48+RO!M48+SI!M48+SK!M48+FI!M48+SE!M48+UK!M48</f>
        <v>92278.873357713426</v>
      </c>
      <c r="N48" s="51">
        <f>BE!N48+BG!N48+CZ!N48+DK!N48+DE!N48+EE!N48+IE!N48+EL!N48+ES!N48+FR!N48+HR!N48+IT!N48+CY!N48+LV!N48+LT!N48+LU!N48+HU!N48+MT!N48+NL!N48+AT!N48+PL!N48+PT!N48+RO!N48+SI!N48+SK!N48+FI!N48+SE!N48+UK!N48</f>
        <v>96773.031388368574</v>
      </c>
      <c r="O48" s="51">
        <f>BE!O48+BG!O48+CZ!O48+DK!O48+DE!O48+EE!O48+IE!O48+EL!O48+ES!O48+FR!O48+HR!O48+IT!O48+CY!O48+LV!O48+LT!O48+LU!O48+HU!O48+MT!O48+NL!O48+AT!O48+PL!O48+PT!O48+RO!O48+SI!O48+SK!O48+FI!O48+SE!O48+UK!O48</f>
        <v>99904.182797708272</v>
      </c>
      <c r="P48" s="51">
        <f>BE!P48+BG!P48+CZ!P48+DK!P48+DE!P48+EE!P48+IE!P48+EL!P48+ES!P48+FR!P48+HR!P48+IT!P48+CY!P48+LV!P48+LT!P48+LU!P48+HU!P48+MT!P48+NL!P48+AT!P48+PL!P48+PT!P48+RO!P48+SI!P48+SK!P48+FI!P48+SE!P48+UK!P48</f>
        <v>102427.11094173418</v>
      </c>
      <c r="Q48" s="51">
        <f>BE!Q48+BG!Q48+CZ!Q48+DK!Q48+DE!Q48+EE!Q48+IE!Q48+EL!Q48+ES!Q48+FR!Q48+HR!Q48+IT!Q48+CY!Q48+LV!Q48+LT!Q48+LU!Q48+HU!Q48+MT!Q48+NL!Q48+AT!Q48+PL!Q48+PT!Q48+RO!Q48+SI!Q48+SK!Q48+FI!Q48+SE!Q48+UK!Q48</f>
        <v>102923.65495532111</v>
      </c>
      <c r="R48" s="51">
        <f>BE!R48+BG!R48+CZ!R48+DK!R48+DE!R48+EE!R48+IE!R48+EL!R48+ES!R48+FR!R48+HR!R48+IT!R48+CY!R48+LV!R48+LT!R48+LU!R48+HU!R48+MT!R48+NL!R48+AT!R48+PL!R48+PT!R48+RO!R48+SI!R48+SK!R48+FI!R48+SE!R48+UK!R48</f>
        <v>0</v>
      </c>
      <c r="S48" s="51">
        <f>BE!S48+BG!S48+CZ!S48+DK!S48+DE!S48+EE!S48+IE!S48+EL!S48+ES!S48+FR!S48+HR!S48+IT!S48+CY!S48+LV!S48+LT!S48+LU!S48+HU!S48+MT!S48+NL!S48+AT!S48+PL!S48+PT!S48+RO!S48+SI!S48+SK!S48+FI!S48+SE!S48+UK!S48</f>
        <v>0</v>
      </c>
    </row>
    <row r="49" spans="1:19" s="46" customFormat="1" ht="15" customHeight="1" x14ac:dyDescent="0.25">
      <c r="A49" s="70" t="s">
        <v>50</v>
      </c>
      <c r="B49" s="70"/>
      <c r="C49" s="51">
        <f>BE!C49+BG!C49+CZ!C49+DK!C49+DE!C49+EE!C49+IE!C49+EL!C49+ES!C49+FR!C49+HR!C49+IT!C49+CY!C49+LV!C49+LT!C49+LU!C49+HU!C49+MT!C49+NL!C49+AT!C49+PL!C49+PT!C49+RO!C49+SI!C49+SK!C49+FI!C49+SE!C49+UK!C49</f>
        <v>2917.0837350792167</v>
      </c>
      <c r="D49" s="51">
        <f>BE!D49+BG!D49+CZ!D49+DK!D49+DE!D49+EE!D49+IE!D49+EL!D49+ES!D49+FR!D49+HR!D49+IT!D49+CY!D49+LV!D49+LT!D49+LU!D49+HU!D49+MT!D49+NL!D49+AT!D49+PL!D49+PT!D49+RO!D49+SI!D49+SK!D49+FI!D49+SE!D49+UK!D49</f>
        <v>4279.6684973174979</v>
      </c>
      <c r="E49" s="51">
        <f>BE!E49+BG!E49+CZ!E49+DK!E49+DE!E49+EE!E49+IE!E49+EL!E49+ES!E49+FR!E49+HR!E49+IT!E49+CY!E49+LV!E49+LT!E49+LU!E49+HU!E49+MT!E49+NL!E49+AT!E49+PL!E49+PT!E49+RO!E49+SI!E49+SK!E49+FI!E49+SE!E49+UK!E49</f>
        <v>6414.5362760546059</v>
      </c>
      <c r="F49" s="51">
        <f>BE!F49+BG!F49+CZ!F49+DK!F49+DE!F49+EE!F49+IE!F49+EL!F49+ES!F49+FR!F49+HR!F49+IT!F49+CY!F49+LV!F49+LT!F49+LU!F49+HU!F49+MT!F49+NL!F49+AT!F49+PL!F49+PT!F49+RO!F49+SI!F49+SK!F49+FI!F49+SE!F49+UK!F49</f>
        <v>8615.7029569384922</v>
      </c>
      <c r="G49" s="51">
        <f>BE!G49+BG!G49+CZ!G49+DK!G49+DE!G49+EE!G49+IE!G49+EL!G49+ES!G49+FR!G49+HR!G49+IT!G49+CY!G49+LV!G49+LT!G49+LU!G49+HU!G49+MT!G49+NL!G49+AT!G49+PL!G49+PT!G49+RO!G49+SI!G49+SK!G49+FI!G49+SE!G49+UK!G49</f>
        <v>10798.932543625475</v>
      </c>
      <c r="H49" s="51">
        <f>BE!H49+BG!H49+CZ!H49+DK!H49+DE!H49+EE!H49+IE!H49+EL!H49+ES!H49+FR!H49+HR!H49+IT!H49+CY!H49+LV!H49+LT!H49+LU!H49+HU!H49+MT!H49+NL!H49+AT!H49+PL!H49+PT!H49+RO!H49+SI!H49+SK!H49+FI!H49+SE!H49+UK!H49</f>
        <v>12526.149898061207</v>
      </c>
      <c r="I49" s="51">
        <f>BE!I49+BG!I49+CZ!I49+DK!I49+DE!I49+EE!I49+IE!I49+EL!I49+ES!I49+FR!I49+HR!I49+IT!I49+CY!I49+LV!I49+LT!I49+LU!I49+HU!I49+MT!I49+NL!I49+AT!I49+PL!I49+PT!I49+RO!I49+SI!I49+SK!I49+FI!I49+SE!I49+UK!I49</f>
        <v>14203.570048621103</v>
      </c>
      <c r="J49" s="51">
        <f>BE!J49+BG!J49+CZ!J49+DK!J49+DE!J49+EE!J49+IE!J49+EL!J49+ES!J49+FR!J49+HR!J49+IT!J49+CY!J49+LV!J49+LT!J49+LU!J49+HU!J49+MT!J49+NL!J49+AT!J49+PL!J49+PT!J49+RO!J49+SI!J49+SK!J49+FI!J49+SE!J49+UK!J49</f>
        <v>9713.3351057676882</v>
      </c>
      <c r="K49" s="51">
        <f>BE!K49+BG!K49+CZ!K49+DK!K49+DE!K49+EE!K49+IE!K49+EL!K49+ES!K49+FR!K49+HR!K49+IT!K49+CY!K49+LV!K49+LT!K49+LU!K49+HU!K49+MT!K49+NL!K49+AT!K49+PL!K49+PT!K49+RO!K49+SI!K49+SK!K49+FI!K49+SE!K49+UK!K49</f>
        <v>12347.113921304182</v>
      </c>
      <c r="L49" s="51">
        <f>BE!L49+BG!L49+CZ!L49+DK!L49+DE!L49+EE!L49+IE!L49+EL!L49+ES!L49+FR!L49+HR!L49+IT!L49+CY!L49+LV!L49+LT!L49+LU!L49+HU!L49+MT!L49+NL!L49+AT!L49+PL!L49+PT!L49+RO!L49+SI!L49+SK!L49+FI!L49+SE!L49+UK!L49</f>
        <v>12619.724820961403</v>
      </c>
      <c r="M49" s="51">
        <f>BE!M49+BG!M49+CZ!M49+DK!M49+DE!M49+EE!M49+IE!M49+EL!M49+ES!M49+FR!M49+HR!M49+IT!M49+CY!M49+LV!M49+LT!M49+LU!M49+HU!M49+MT!M49+NL!M49+AT!M49+PL!M49+PT!M49+RO!M49+SI!M49+SK!M49+FI!M49+SE!M49+UK!M49</f>
        <v>13755.704118679687</v>
      </c>
      <c r="N49" s="51">
        <f>BE!N49+BG!N49+CZ!N49+DK!N49+DE!N49+EE!N49+IE!N49+EL!N49+ES!N49+FR!N49+HR!N49+IT!N49+CY!N49+LV!N49+LT!N49+LU!N49+HU!N49+MT!N49+NL!N49+AT!N49+PL!N49+PT!N49+RO!N49+SI!N49+SK!N49+FI!N49+SE!N49+UK!N49</f>
        <v>14489.544465850518</v>
      </c>
      <c r="O49" s="51">
        <f>BE!O49+BG!O49+CZ!O49+DK!O49+DE!O49+EE!O49+IE!O49+EL!O49+ES!O49+FR!O49+HR!O49+IT!O49+CY!O49+LV!O49+LT!O49+LU!O49+HU!O49+MT!O49+NL!O49+AT!O49+PL!O49+PT!O49+RO!O49+SI!O49+SK!O49+FI!O49+SE!O49+UK!O49</f>
        <v>15389.273999722196</v>
      </c>
      <c r="P49" s="51">
        <f>BE!P49+BG!P49+CZ!P49+DK!P49+DE!P49+EE!P49+IE!P49+EL!P49+ES!P49+FR!P49+HR!P49+IT!P49+CY!P49+LV!P49+LT!P49+LU!P49+HU!P49+MT!P49+NL!P49+AT!P49+PL!P49+PT!P49+RO!P49+SI!P49+SK!P49+FI!P49+SE!P49+UK!P49</f>
        <v>16663.146228432553</v>
      </c>
      <c r="Q49" s="51">
        <f>BE!Q49+BG!Q49+CZ!Q49+DK!Q49+DE!Q49+EE!Q49+IE!Q49+EL!Q49+ES!Q49+FR!Q49+HR!Q49+IT!Q49+CY!Q49+LV!Q49+LT!Q49+LU!Q49+HU!Q49+MT!Q49+NL!Q49+AT!Q49+PL!Q49+PT!Q49+RO!Q49+SI!Q49+SK!Q49+FI!Q49+SE!Q49+UK!Q49</f>
        <v>18557.719935976816</v>
      </c>
      <c r="R49" s="51">
        <f>BE!R49+BG!R49+CZ!R49+DK!R49+DE!R49+EE!R49+IE!R49+EL!R49+ES!R49+FR!R49+HR!R49+IT!R49+CY!R49+LV!R49+LT!R49+LU!R49+HU!R49+MT!R49+NL!R49+AT!R49+PL!R49+PT!R49+RO!R49+SI!R49+SK!R49+FI!R49+SE!R49+UK!R49</f>
        <v>0</v>
      </c>
      <c r="S49" s="51">
        <f>BE!S49+BG!S49+CZ!S49+DK!S49+DE!S49+EE!S49+IE!S49+EL!S49+ES!S49+FR!S49+HR!S49+IT!S49+CY!S49+LV!S49+LT!S49+LU!S49+HU!S49+MT!S49+NL!S49+AT!S49+PL!S49+PT!S49+RO!S49+SI!S49+SK!S49+FI!S49+SE!S49+UK!S49</f>
        <v>0</v>
      </c>
    </row>
    <row r="50" spans="1:19" s="46" customFormat="1" ht="15" customHeight="1" x14ac:dyDescent="0.25">
      <c r="A50" s="46" t="s">
        <v>51</v>
      </c>
      <c r="B50" s="70"/>
      <c r="C50" s="51">
        <f>BE!C50+BG!C50+CZ!C50+DK!C50+DE!C50+EE!C50+IE!C50+EL!C50+ES!C50+FR!C50+HR!C50+IT!C50+CY!C50+LV!C50+LT!C50+LU!C50+HU!C50+MT!C50+NL!C50+AT!C50+PL!C50+PT!C50+RO!C50+SI!C50+SK!C50+FI!C50+SE!C50+UK!C50</f>
        <v>104267.91707961223</v>
      </c>
      <c r="D50" s="51">
        <f>BE!D50+BG!D50+CZ!D50+DK!D50+DE!D50+EE!D50+IE!D50+EL!D50+ES!D50+FR!D50+HR!D50+IT!D50+CY!D50+LV!D50+LT!D50+LU!D50+HU!D50+MT!D50+NL!D50+AT!D50+PL!D50+PT!D50+RO!D50+SI!D50+SK!D50+FI!D50+SE!D50+UK!D50</f>
        <v>111754.32867311788</v>
      </c>
      <c r="E50" s="51">
        <f>BE!E50+BG!E50+CZ!E50+DK!E50+DE!E50+EE!E50+IE!E50+EL!E50+ES!E50+FR!E50+HR!E50+IT!E50+CY!E50+LV!E50+LT!E50+LU!E50+HU!E50+MT!E50+NL!E50+AT!E50+PL!E50+PT!E50+RO!E50+SI!E50+SK!E50+FI!E50+SE!E50+UK!E50</f>
        <v>119165.27681200887</v>
      </c>
      <c r="F50" s="51">
        <f>BE!F50+BG!F50+CZ!F50+DK!F50+DE!F50+EE!F50+IE!F50+EL!F50+ES!F50+FR!F50+HR!F50+IT!F50+CY!F50+LV!F50+LT!F50+LU!F50+HU!F50+MT!F50+NL!F50+AT!F50+PL!F50+PT!F50+RO!F50+SI!F50+SK!F50+FI!F50+SE!F50+UK!F50</f>
        <v>128646.978213358</v>
      </c>
      <c r="G50" s="51">
        <f>BE!G50+BG!G50+CZ!G50+DK!G50+DE!G50+EE!G50+IE!G50+EL!G50+ES!G50+FR!G50+HR!G50+IT!G50+CY!G50+LV!G50+LT!G50+LU!G50+HU!G50+MT!G50+NL!G50+AT!G50+PL!G50+PT!G50+RO!G50+SI!G50+SK!G50+FI!G50+SE!G50+UK!G50</f>
        <v>138779.24144100698</v>
      </c>
      <c r="H50" s="51">
        <f>BE!H50+BG!H50+CZ!H50+DK!H50+DE!H50+EE!H50+IE!H50+EL!H50+ES!H50+FR!H50+HR!H50+IT!H50+CY!H50+LV!H50+LT!H50+LU!H50+HU!H50+MT!H50+NL!H50+AT!H50+PL!H50+PT!H50+RO!H50+SI!H50+SK!H50+FI!H50+SE!H50+UK!H50</f>
        <v>145786.83229519278</v>
      </c>
      <c r="I50" s="51">
        <f>BE!I50+BG!I50+CZ!I50+DK!I50+DE!I50+EE!I50+IE!I50+EL!I50+ES!I50+FR!I50+HR!I50+IT!I50+CY!I50+LV!I50+LT!I50+LU!I50+HU!I50+MT!I50+NL!I50+AT!I50+PL!I50+PT!I50+RO!I50+SI!I50+SK!I50+FI!I50+SE!I50+UK!I50</f>
        <v>158730.29631381852</v>
      </c>
      <c r="J50" s="51">
        <f>BE!J50+BG!J50+CZ!J50+DK!J50+DE!J50+EE!J50+IE!J50+EL!J50+ES!J50+FR!J50+HR!J50+IT!J50+CY!J50+LV!J50+LT!J50+LU!J50+HU!J50+MT!J50+NL!J50+AT!J50+PL!J50+PT!J50+RO!J50+SI!J50+SK!J50+FI!J50+SE!J50+UK!J50</f>
        <v>154496.82239739411</v>
      </c>
      <c r="K50" s="51">
        <f>BE!K50+BG!K50+CZ!K50+DK!K50+DE!K50+EE!K50+IE!K50+EL!K50+ES!K50+FR!K50+HR!K50+IT!K50+CY!K50+LV!K50+LT!K50+LU!K50+HU!K50+MT!K50+NL!K50+AT!K50+PL!K50+PT!K50+RO!K50+SI!K50+SK!K50+FI!K50+SE!K50+UK!K50</f>
        <v>169781.42512943826</v>
      </c>
      <c r="L50" s="51">
        <f>BE!L50+BG!L50+CZ!L50+DK!L50+DE!L50+EE!L50+IE!L50+EL!L50+ES!L50+FR!L50+HR!L50+IT!L50+CY!L50+LV!L50+LT!L50+LU!L50+HU!L50+MT!L50+NL!L50+AT!L50+PL!L50+PT!L50+RO!L50+SI!L50+SK!L50+FI!L50+SE!L50+UK!L50</f>
        <v>177732.92167518433</v>
      </c>
      <c r="M50" s="51">
        <f>BE!M50+BG!M50+CZ!M50+DK!M50+DE!M50+EE!M50+IE!M50+EL!M50+ES!M50+FR!M50+HR!M50+IT!M50+CY!M50+LV!M50+LT!M50+LU!M50+HU!M50+MT!M50+NL!M50+AT!M50+PL!M50+PT!M50+RO!M50+SI!M50+SK!M50+FI!M50+SE!M50+UK!M50</f>
        <v>179590.44566122378</v>
      </c>
      <c r="N50" s="51">
        <f>BE!N50+BG!N50+CZ!N50+DK!N50+DE!N50+EE!N50+IE!N50+EL!N50+ES!N50+FR!N50+HR!N50+IT!N50+CY!N50+LV!N50+LT!N50+LU!N50+HU!N50+MT!N50+NL!N50+AT!N50+PL!N50+PT!N50+RO!N50+SI!N50+SK!N50+FI!N50+SE!N50+UK!N50</f>
        <v>189569.89185413296</v>
      </c>
      <c r="O50" s="51">
        <f>BE!O50+BG!O50+CZ!O50+DK!O50+DE!O50+EE!O50+IE!O50+EL!O50+ES!O50+FR!O50+HR!O50+IT!O50+CY!O50+LV!O50+LT!O50+LU!O50+HU!O50+MT!O50+NL!O50+AT!O50+PL!O50+PT!O50+RO!O50+SI!O50+SK!O50+FI!O50+SE!O50+UK!O50</f>
        <v>196040.81381724775</v>
      </c>
      <c r="P50" s="51">
        <f>BE!P50+BG!P50+CZ!P50+DK!P50+DE!P50+EE!P50+IE!P50+EL!P50+ES!P50+FR!P50+HR!P50+IT!P50+CY!P50+LV!P50+LT!P50+LU!P50+HU!P50+MT!P50+NL!P50+AT!P50+PL!P50+PT!P50+RO!P50+SI!P50+SK!P50+FI!P50+SE!P50+UK!P50</f>
        <v>203661.22392281811</v>
      </c>
      <c r="Q50" s="51">
        <f>BE!Q50+BG!Q50+CZ!Q50+DK!Q50+DE!Q50+EE!Q50+IE!Q50+EL!Q50+ES!Q50+FR!Q50+HR!Q50+IT!Q50+CY!Q50+LV!Q50+LT!Q50+LU!Q50+HU!Q50+MT!Q50+NL!Q50+AT!Q50+PL!Q50+PT!Q50+RO!Q50+SI!Q50+SK!Q50+FI!Q50+SE!Q50+UK!Q50</f>
        <v>209805.37520328182</v>
      </c>
      <c r="R50" s="51">
        <f>BE!R50+BG!R50+CZ!R50+DK!R50+DE!R50+EE!R50+IE!R50+EL!R50+ES!R50+FR!R50+HR!R50+IT!R50+CY!R50+LV!R50+LT!R50+LU!R50+HU!R50+MT!R50+NL!R50+AT!R50+PL!R50+PT!R50+RO!R50+SI!R50+SK!R50+FI!R50+SE!R50+UK!R50</f>
        <v>0</v>
      </c>
      <c r="S50" s="51">
        <f>BE!S50+BG!S50+CZ!S50+DK!S50+DE!S50+EE!S50+IE!S50+EL!S50+ES!S50+FR!S50+HR!S50+IT!S50+CY!S50+LV!S50+LT!S50+LU!S50+HU!S50+MT!S50+NL!S50+AT!S50+PL!S50+PT!S50+RO!S50+SI!S50+SK!S50+FI!S50+SE!S50+UK!S50</f>
        <v>0</v>
      </c>
    </row>
    <row r="51" spans="1:19" s="46" customFormat="1" ht="15" customHeight="1" x14ac:dyDescent="0.25">
      <c r="A51" s="46" t="s">
        <v>52</v>
      </c>
      <c r="B51" s="70"/>
      <c r="C51" s="51">
        <f>BE!C51+BG!C51+CZ!C51+DK!C51+DE!C51+EE!C51+IE!C51+EL!C51+ES!C51+FR!C51+HR!C51+IT!C51+CY!C51+LV!C51+LT!C51+LU!C51+HU!C51+MT!C51+NL!C51+AT!C51+PL!C51+PT!C51+RO!C51+SI!C51+SK!C51+FI!C51+SE!C51+UK!C51</f>
        <v>104267.91707961223</v>
      </c>
      <c r="D51" s="51">
        <f>BE!D51+BG!D51+CZ!D51+DK!D51+DE!D51+EE!D51+IE!D51+EL!D51+ES!D51+FR!D51+HR!D51+IT!D51+CY!D51+LV!D51+LT!D51+LU!D51+HU!D51+MT!D51+NL!D51+AT!D51+PL!D51+PT!D51+RO!D51+SI!D51+SK!D51+FI!D51+SE!D51+UK!D51</f>
        <v>111754.32867311788</v>
      </c>
      <c r="E51" s="51">
        <f>BE!E51+BG!E51+CZ!E51+DK!E51+DE!E51+EE!E51+IE!E51+EL!E51+ES!E51+FR!E51+HR!E51+IT!E51+CY!E51+LV!E51+LT!E51+LU!E51+HU!E51+MT!E51+NL!E51+AT!E51+PL!E51+PT!E51+RO!E51+SI!E51+SK!E51+FI!E51+SE!E51+UK!E51</f>
        <v>119165.27681200887</v>
      </c>
      <c r="F51" s="51">
        <f>BE!F51+BG!F51+CZ!F51+DK!F51+DE!F51+EE!F51+IE!F51+EL!F51+ES!F51+FR!F51+HR!F51+IT!F51+CY!F51+LV!F51+LT!F51+LU!F51+HU!F51+MT!F51+NL!F51+AT!F51+PL!F51+PT!F51+RO!F51+SI!F51+SK!F51+FI!F51+SE!F51+UK!F51</f>
        <v>128646.978213358</v>
      </c>
      <c r="G51" s="51">
        <f>BE!G51+BG!G51+CZ!G51+DK!G51+DE!G51+EE!G51+IE!G51+EL!G51+ES!G51+FR!G51+HR!G51+IT!G51+CY!G51+LV!G51+LT!G51+LU!G51+HU!G51+MT!G51+NL!G51+AT!G51+PL!G51+PT!G51+RO!G51+SI!G51+SK!G51+FI!G51+SE!G51+UK!G51</f>
        <v>138779.24144100698</v>
      </c>
      <c r="H51" s="51">
        <f>BE!H51+BG!H51+CZ!H51+DK!H51+DE!H51+EE!H51+IE!H51+EL!H51+ES!H51+FR!H51+HR!H51+IT!H51+CY!H51+LV!H51+LT!H51+LU!H51+HU!H51+MT!H51+NL!H51+AT!H51+PL!H51+PT!H51+RO!H51+SI!H51+SK!H51+FI!H51+SE!H51+UK!H51</f>
        <v>145786.83229519278</v>
      </c>
      <c r="I51" s="51">
        <f>BE!I51+BG!I51+CZ!I51+DK!I51+DE!I51+EE!I51+IE!I51+EL!I51+ES!I51+FR!I51+HR!I51+IT!I51+CY!I51+LV!I51+LT!I51+LU!I51+HU!I51+MT!I51+NL!I51+AT!I51+PL!I51+PT!I51+RO!I51+SI!I51+SK!I51+FI!I51+SE!I51+UK!I51</f>
        <v>158730.29631381852</v>
      </c>
      <c r="J51" s="51">
        <f>BE!J51+BG!J51+CZ!J51+DK!J51+DE!J51+EE!J51+IE!J51+EL!J51+ES!J51+FR!J51+HR!J51+IT!J51+CY!J51+LV!J51+LT!J51+LU!J51+HU!J51+MT!J51+NL!J51+AT!J51+PL!J51+PT!J51+RO!J51+SI!J51+SK!J51+FI!J51+SE!J51+UK!J51</f>
        <v>154496.82239739411</v>
      </c>
      <c r="K51" s="51">
        <f>BE!K51+BG!K51+CZ!K51+DK!K51+DE!K51+EE!K51+IE!K51+EL!K51+ES!K51+FR!K51+HR!K51+IT!K51+CY!K51+LV!K51+LT!K51+LU!K51+HU!K51+MT!K51+NL!K51+AT!K51+PL!K51+PT!K51+RO!K51+SI!K51+SK!K51+FI!K51+SE!K51+UK!K51</f>
        <v>169781.42512943826</v>
      </c>
      <c r="L51" s="51">
        <f>BE!L51+BG!L51+CZ!L51+DK!L51+DE!L51+EE!L51+IE!L51+EL!L51+ES!L51+FR!L51+HR!L51+IT!L51+CY!L51+LV!L51+LT!L51+LU!L51+HU!L51+MT!L51+NL!L51+AT!L51+PL!L51+PT!L51+RO!L51+SI!L51+SK!L51+FI!L51+SE!L51+UK!L51</f>
        <v>177732.92167518433</v>
      </c>
      <c r="M51" s="51">
        <f>BE!M51+BG!M51+CZ!M51+DK!M51+DE!M51+EE!M51+IE!M51+EL!M51+ES!M51+FR!M51+HR!M51+IT!M51+CY!M51+LV!M51+LT!M51+LU!M51+HU!M51+MT!M51+NL!M51+AT!M51+PL!M51+PT!M51+RO!M51+SI!M51+SK!M51+FI!M51+SE!M51+UK!M51</f>
        <v>179590.44566122378</v>
      </c>
      <c r="N51" s="51">
        <f>BE!N51+BG!N51+CZ!N51+DK!N51+DE!N51+EE!N51+IE!N51+EL!N51+ES!N51+FR!N51+HR!N51+IT!N51+CY!N51+LV!N51+LT!N51+LU!N51+HU!N51+MT!N51+NL!N51+AT!N51+PL!N51+PT!N51+RO!N51+SI!N51+SK!N51+FI!N51+SE!N51+UK!N51</f>
        <v>189520.15731709168</v>
      </c>
      <c r="O51" s="51">
        <f>BE!O51+BG!O51+CZ!O51+DK!O51+DE!O51+EE!O51+IE!O51+EL!O51+ES!O51+FR!O51+HR!O51+IT!O51+CY!O51+LV!O51+LT!O51+LU!O51+HU!O51+MT!O51+NL!O51+AT!O51+PL!O51+PT!O51+RO!O51+SI!O51+SK!O51+FI!O51+SE!O51+UK!O51</f>
        <v>196040.81381724775</v>
      </c>
      <c r="P51" s="51">
        <f>BE!P51+BG!P51+CZ!P51+DK!P51+DE!P51+EE!P51+IE!P51+EL!P51+ES!P51+FR!P51+HR!P51+IT!P51+CY!P51+LV!P51+LT!P51+LU!P51+HU!P51+MT!P51+NL!P51+AT!P51+PL!P51+PT!P51+RO!P51+SI!P51+SK!P51+FI!P51+SE!P51+UK!P51</f>
        <v>203605.95908275523</v>
      </c>
      <c r="Q51" s="51">
        <f>BE!Q51+BG!Q51+CZ!Q51+DK!Q51+DE!Q51+EE!Q51+IE!Q51+EL!Q51+ES!Q51+FR!Q51+HR!Q51+IT!Q51+CY!Q51+LV!Q51+LT!Q51+LU!Q51+HU!Q51+MT!Q51+NL!Q51+AT!Q51+PL!Q51+PT!Q51+RO!Q51+SI!Q51+SK!Q51+FI!Q51+SE!Q51+UK!Q51</f>
        <v>209619.47185384075</v>
      </c>
      <c r="R51" s="51">
        <f>BE!R51+BG!R51+CZ!R51+DK!R51+DE!R51+EE!R51+IE!R51+EL!R51+ES!R51+FR!R51+HR!R51+IT!R51+CY!R51+LV!R51+LT!R51+LU!R51+HU!R51+MT!R51+NL!R51+AT!R51+PL!R51+PT!R51+RO!R51+SI!R51+SK!R51+FI!R51+SE!R51+UK!R51</f>
        <v>0</v>
      </c>
      <c r="S51" s="51">
        <f>BE!S51+BG!S51+CZ!S51+DK!S51+DE!S51+EE!S51+IE!S51+EL!S51+ES!S51+FR!S51+HR!S51+IT!S51+CY!S51+LV!S51+LT!S51+LU!S51+HU!S51+MT!S51+NL!S51+AT!S51+PL!S51+PT!S51+RO!S51+SI!S51+SK!S51+FI!S51+SE!S51+UK!S51</f>
        <v>0</v>
      </c>
    </row>
    <row r="52" spans="1:19" ht="15" customHeight="1" x14ac:dyDescent="0.25">
      <c r="A52" s="46" t="s">
        <v>53</v>
      </c>
      <c r="B52" s="46"/>
      <c r="C52" s="51"/>
      <c r="D52" s="51"/>
      <c r="E52" s="51"/>
      <c r="F52" s="51"/>
      <c r="G52" s="51"/>
      <c r="H52" s="51"/>
      <c r="I52" s="51"/>
      <c r="J52" s="51"/>
      <c r="K52" s="51"/>
      <c r="L52" s="51"/>
      <c r="M52" s="51"/>
      <c r="N52" s="51"/>
      <c r="O52" s="51"/>
      <c r="P52" s="51"/>
      <c r="Q52" s="51"/>
      <c r="R52" s="51"/>
      <c r="S52" s="51"/>
    </row>
    <row r="53" spans="1:19" s="46" customFormat="1" ht="15" customHeight="1" x14ac:dyDescent="0.25">
      <c r="A53" s="43"/>
      <c r="B53" s="43"/>
      <c r="C53" s="43"/>
      <c r="D53" s="43"/>
      <c r="E53" s="43"/>
      <c r="F53" s="43"/>
      <c r="G53" s="43"/>
      <c r="H53" s="43"/>
      <c r="I53" s="43"/>
      <c r="J53" s="43"/>
      <c r="K53" s="43"/>
      <c r="L53" s="43"/>
      <c r="M53" s="43"/>
      <c r="N53" s="43"/>
      <c r="O53" s="43"/>
      <c r="P53" s="43"/>
      <c r="Q53" s="43"/>
      <c r="R53" s="43"/>
      <c r="S53" s="43"/>
    </row>
    <row r="54" spans="1:19" ht="27" customHeight="1" x14ac:dyDescent="0.25">
      <c r="A54" s="69" t="s">
        <v>54</v>
      </c>
      <c r="B54" s="70"/>
      <c r="C54" s="51"/>
      <c r="D54" s="51"/>
      <c r="E54" s="51"/>
      <c r="F54" s="51"/>
      <c r="G54" s="51"/>
      <c r="H54" s="51"/>
      <c r="I54" s="51"/>
      <c r="J54" s="51"/>
      <c r="K54" s="51"/>
      <c r="L54" s="51"/>
      <c r="M54" s="51"/>
      <c r="N54" s="51"/>
      <c r="O54" s="51"/>
      <c r="P54" s="51"/>
      <c r="Q54" s="51"/>
      <c r="R54" s="51"/>
      <c r="S54" s="51"/>
    </row>
    <row r="55" spans="1:19" ht="15" customHeight="1" x14ac:dyDescent="0.25">
      <c r="A55" s="70" t="s">
        <v>55</v>
      </c>
      <c r="B55" s="70"/>
      <c r="C55" s="51">
        <f>BE!C55+BG!C55+CZ!C55+DK!C55+DE!C55+EE!C55+IE!C55+EL!C55+ES!C55+FR!C55+HR!C55+IT!C55+CY!C55+LV!C55+LT!C55+LU!C55+HU!C55+MT!C55+NL!C55+AT!C55+PL!C55+PT!C55+RO!C55+SI!C55+SK!C55+FI!C55+SE!C55+UK!C55</f>
        <v>0</v>
      </c>
      <c r="D55" s="51">
        <f>BE!D55+BG!D55+CZ!D55+DK!D55+DE!D55+EE!D55+IE!D55+EL!D55+ES!D55+FR!D55+HR!D55+IT!D55+CY!D55+LV!D55+LT!D55+LU!D55+HU!D55+MT!D55+NL!D55+AT!D55+PL!D55+PT!D55+RO!D55+SI!D55+SK!D55+FI!D55+SE!D55+UK!D55</f>
        <v>0</v>
      </c>
      <c r="E55" s="51">
        <f>BE!E55+BG!E55+CZ!E55+DK!E55+DE!E55+EE!E55+IE!E55+EL!E55+ES!E55+FR!E55+HR!E55+IT!E55+CY!E55+LV!E55+LT!E55+LU!E55+HU!E55+MT!E55+NL!E55+AT!E55+PL!E55+PT!E55+RO!E55+SI!E55+SK!E55+FI!E55+SE!E55+UK!E55</f>
        <v>0</v>
      </c>
      <c r="F55" s="51">
        <f>BE!F55+BG!F55+CZ!F55+DK!F55+DE!F55+EE!F55+IE!F55+EL!F55+ES!F55+FR!F55+HR!F55+IT!F55+CY!F55+LV!F55+LT!F55+LU!F55+HU!F55+MT!F55+NL!F55+AT!F55+PL!F55+PT!F55+RO!F55+SI!F55+SK!F55+FI!F55+SE!F55+UK!F55</f>
        <v>0</v>
      </c>
      <c r="G55" s="51">
        <f>BE!G55+BG!G55+CZ!G55+DK!G55+DE!G55+EE!G55+IE!G55+EL!G55+ES!G55+FR!G55+HR!G55+IT!G55+CY!G55+LV!G55+LT!G55+LU!G55+HU!G55+MT!G55+NL!G55+AT!G55+PL!G55+PT!G55+RO!G55+SI!G55+SK!G55+FI!G55+SE!G55+UK!G55</f>
        <v>0</v>
      </c>
      <c r="H55" s="51">
        <f>BE!H55+BG!H55+CZ!H55+DK!H55+DE!H55+EE!H55+IE!H55+EL!H55+ES!H55+FR!H55+HR!H55+IT!H55+CY!H55+LV!H55+LT!H55+LU!H55+HU!H55+MT!H55+NL!H55+AT!H55+PL!H55+PT!H55+RO!H55+SI!H55+SK!H55+FI!H55+SE!H55+UK!H55</f>
        <v>0</v>
      </c>
      <c r="I55" s="51">
        <f>BE!I55+BG!I55+CZ!I55+DK!I55+DE!I55+EE!I55+IE!I55+EL!I55+ES!I55+FR!I55+HR!I55+IT!I55+CY!I55+LV!I55+LT!I55+LU!I55+HU!I55+MT!I55+NL!I55+AT!I55+PL!I55+PT!I55+RO!I55+SI!I55+SK!I55+FI!I55+SE!I55+UK!I55</f>
        <v>0</v>
      </c>
      <c r="J55" s="51">
        <f>BE!J55+BG!J55+CZ!J55+DK!J55+DE!J55+EE!J55+IE!J55+EL!J55+ES!J55+FR!J55+HR!J55+IT!J55+CY!J55+LV!J55+LT!J55+LU!J55+HU!J55+MT!J55+NL!J55+AT!J55+PL!J55+PT!J55+RO!J55+SI!J55+SK!J55+FI!J55+SE!J55+UK!J55</f>
        <v>0</v>
      </c>
      <c r="K55" s="51">
        <f>BE!K55+BG!K55+CZ!K55+DK!K55+DE!K55+EE!K55+IE!K55+EL!K55+ES!K55+FR!K55+HR!K55+IT!K55+CY!K55+LV!K55+LT!K55+LU!K55+HU!K55+MT!K55+NL!K55+AT!K55+PL!K55+PT!K55+RO!K55+SI!K55+SK!K55+FI!K55+SE!K55+UK!K55</f>
        <v>0</v>
      </c>
      <c r="L55" s="51">
        <f>BE!L55+BG!L55+CZ!L55+DK!L55+DE!L55+EE!L55+IE!L55+EL!L55+ES!L55+FR!L55+HR!L55+IT!L55+CY!L55+LV!L55+LT!L55+LU!L55+HU!L55+MT!L55+NL!L55+AT!L55+PL!L55+PT!L55+RO!L55+SI!L55+SK!L55+FI!L55+SE!L55+UK!L55</f>
        <v>0</v>
      </c>
      <c r="M55" s="51">
        <f>BE!M55+BG!M55+CZ!M55+DK!M55+DE!M55+EE!M55+IE!M55+EL!M55+ES!M55+FR!M55+HR!M55+IT!M55+CY!M55+LV!M55+LT!M55+LU!M55+HU!M55+MT!M55+NL!M55+AT!M55+PL!M55+PT!M55+RO!M55+SI!M55+SK!M55+FI!M55+SE!M55+UK!M55</f>
        <v>0</v>
      </c>
      <c r="N55" s="51">
        <f>BE!N55+BG!N55+CZ!N55+DK!N55+DE!N55+EE!N55+IE!N55+EL!N55+ES!N55+FR!N55+HR!N55+IT!N55+CY!N55+LV!N55+LT!N55+LU!N55+HU!N55+MT!N55+NL!N55+AT!N55+PL!N55+PT!N55+RO!N55+SI!N55+SK!N55+FI!N55+SE!N55+UK!N55</f>
        <v>0</v>
      </c>
      <c r="O55" s="51">
        <f>BE!O55+BG!O55+CZ!O55+DK!O55+DE!O55+EE!O55+IE!O55+EL!O55+ES!O55+FR!O55+HR!O55+IT!O55+CY!O55+LV!O55+LT!O55+LU!O55+HU!O55+MT!O55+NL!O55+AT!O55+PL!O55+PT!O55+RO!O55+SI!O55+SK!O55+FI!O55+SE!O55+UK!O55</f>
        <v>0</v>
      </c>
      <c r="P55" s="51">
        <f>BE!P55+BG!P55+CZ!P55+DK!P55+DE!P55+EE!P55+IE!P55+EL!P55+ES!P55+FR!P55+HR!P55+IT!P55+CY!P55+LV!P55+LT!P55+LU!P55+HU!P55+MT!P55+NL!P55+AT!P55+PL!P55+PT!P55+RO!P55+SI!P55+SK!P55+FI!P55+SE!P55+UK!P55</f>
        <v>0</v>
      </c>
      <c r="Q55" s="51">
        <f>BE!Q55+BG!Q55+CZ!Q55+DK!Q55+DE!Q55+EE!Q55+IE!Q55+EL!Q55+ES!Q55+FR!Q55+HR!Q55+IT!Q55+CY!Q55+LV!Q55+LT!Q55+LU!Q55+HU!Q55+MT!Q55+NL!Q55+AT!Q55+PL!Q55+PT!Q55+RO!Q55+SI!Q55+SK!Q55+FI!Q55+SE!Q55+UK!Q55</f>
        <v>97.299875064488347</v>
      </c>
      <c r="R55" s="51">
        <f>BE!R55+BG!R55+CZ!R55+DK!R55+DE!R55+EE!R55+IE!R55+EL!R55+ES!R55+FR!R55+HR!R55+IT!R55+CY!R55+LV!R55+LT!R55+LU!R55+HU!R55+MT!R55+NL!R55+AT!R55+PL!R55+PT!R55+RO!R55+SI!R55+SK!R55+FI!R55+SE!R55+UK!R55</f>
        <v>0</v>
      </c>
      <c r="S55" s="51">
        <f>BE!S55+BG!S55+CZ!S55+DK!S55+DE!S55+EE!S55+IE!S55+EL!S55+ES!S55+FR!S55+HR!S55+IT!S55+CY!S55+LV!S55+LT!S55+LU!S55+HU!S55+MT!S55+NL!S55+AT!S55+PL!S55+PT!S55+RO!S55+SI!S55+SK!S55+FI!S55+SE!S55+UK!S55</f>
        <v>0</v>
      </c>
    </row>
    <row r="56" spans="1:19" s="46" customFormat="1" ht="15" customHeight="1" x14ac:dyDescent="0.25">
      <c r="A56" s="70" t="s">
        <v>56</v>
      </c>
      <c r="B56" s="70"/>
      <c r="C56" s="51">
        <f>BE!C56+BG!C56+CZ!C56+DK!C56+DE!C56+EE!C56+IE!C56+EL!C56+ES!C56+FR!C56+HR!C56+IT!C56+CY!C56+LV!C56+LT!C56+LU!C56+HU!C56+MT!C56+NL!C56+AT!C56+PL!C56+PT!C56+RO!C56+SI!C56+SK!C56+FI!C56+SE!C56+UK!C56</f>
        <v>0</v>
      </c>
      <c r="D56" s="51">
        <f>BE!D56+BG!D56+CZ!D56+DK!D56+DE!D56+EE!D56+IE!D56+EL!D56+ES!D56+FR!D56+HR!D56+IT!D56+CY!D56+LV!D56+LT!D56+LU!D56+HU!D56+MT!D56+NL!D56+AT!D56+PL!D56+PT!D56+RO!D56+SI!D56+SK!D56+FI!D56+SE!D56+UK!D56</f>
        <v>0</v>
      </c>
      <c r="E56" s="51">
        <f>BE!E56+BG!E56+CZ!E56+DK!E56+DE!E56+EE!E56+IE!E56+EL!E56+ES!E56+FR!E56+HR!E56+IT!E56+CY!E56+LV!E56+LT!E56+LU!E56+HU!E56+MT!E56+NL!E56+AT!E56+PL!E56+PT!E56+RO!E56+SI!E56+SK!E56+FI!E56+SE!E56+UK!E56</f>
        <v>0</v>
      </c>
      <c r="F56" s="51">
        <f>BE!F56+BG!F56+CZ!F56+DK!F56+DE!F56+EE!F56+IE!F56+EL!F56+ES!F56+FR!F56+HR!F56+IT!F56+CY!F56+LV!F56+LT!F56+LU!F56+HU!F56+MT!F56+NL!F56+AT!F56+PL!F56+PT!F56+RO!F56+SI!F56+SK!F56+FI!F56+SE!F56+UK!F56</f>
        <v>0</v>
      </c>
      <c r="G56" s="51">
        <f>BE!G56+BG!G56+CZ!G56+DK!G56+DE!G56+EE!G56+IE!G56+EL!G56+ES!G56+FR!G56+HR!G56+IT!G56+CY!G56+LV!G56+LT!G56+LU!G56+HU!G56+MT!G56+NL!G56+AT!G56+PL!G56+PT!G56+RO!G56+SI!G56+SK!G56+FI!G56+SE!G56+UK!G56</f>
        <v>0</v>
      </c>
      <c r="H56" s="51">
        <f>BE!H56+BG!H56+CZ!H56+DK!H56+DE!H56+EE!H56+IE!H56+EL!H56+ES!H56+FR!H56+HR!H56+IT!H56+CY!H56+LV!H56+LT!H56+LU!H56+HU!H56+MT!H56+NL!H56+AT!H56+PL!H56+PT!H56+RO!H56+SI!H56+SK!H56+FI!H56+SE!H56+UK!H56</f>
        <v>0</v>
      </c>
      <c r="I56" s="51">
        <f>BE!I56+BG!I56+CZ!I56+DK!I56+DE!I56+EE!I56+IE!I56+EL!I56+ES!I56+FR!I56+HR!I56+IT!I56+CY!I56+LV!I56+LT!I56+LU!I56+HU!I56+MT!I56+NL!I56+AT!I56+PL!I56+PT!I56+RO!I56+SI!I56+SK!I56+FI!I56+SE!I56+UK!I56</f>
        <v>0</v>
      </c>
      <c r="J56" s="51">
        <f>BE!J56+BG!J56+CZ!J56+DK!J56+DE!J56+EE!J56+IE!J56+EL!J56+ES!J56+FR!J56+HR!J56+IT!J56+CY!J56+LV!J56+LT!J56+LU!J56+HU!J56+MT!J56+NL!J56+AT!J56+PL!J56+PT!J56+RO!J56+SI!J56+SK!J56+FI!J56+SE!J56+UK!J56</f>
        <v>0</v>
      </c>
      <c r="K56" s="51">
        <f>BE!K56+BG!K56+CZ!K56+DK!K56+DE!K56+EE!K56+IE!K56+EL!K56+ES!K56+FR!K56+HR!K56+IT!K56+CY!K56+LV!K56+LT!K56+LU!K56+HU!K56+MT!K56+NL!K56+AT!K56+PL!K56+PT!K56+RO!K56+SI!K56+SK!K56+FI!K56+SE!K56+UK!K56</f>
        <v>30.22</v>
      </c>
      <c r="L56" s="51">
        <f>BE!L56+BG!L56+CZ!L56+DK!L56+DE!L56+EE!L56+IE!L56+EL!L56+ES!L56+FR!L56+HR!L56+IT!L56+CY!L56+LV!L56+LT!L56+LU!L56+HU!L56+MT!L56+NL!L56+AT!L56+PL!L56+PT!L56+RO!L56+SI!L56+SK!L56+FI!L56+SE!L56+UK!L56</f>
        <v>144.79793637145312</v>
      </c>
      <c r="M56" s="51">
        <f>BE!M56+BG!M56+CZ!M56+DK!M56+DE!M56+EE!M56+IE!M56+EL!M56+ES!M56+FR!M56+HR!M56+IT!M56+CY!M56+LV!M56+LT!M56+LU!M56+HU!M56+MT!M56+NL!M56+AT!M56+PL!M56+PT!M56+RO!M56+SI!M56+SK!M56+FI!M56+SE!M56+UK!M56</f>
        <v>221.66809974204642</v>
      </c>
      <c r="N56" s="51">
        <f>BE!N56+BG!N56+CZ!N56+DK!N56+DE!N56+EE!N56+IE!N56+EL!N56+ES!N56+FR!N56+HR!N56+IT!N56+CY!N56+LV!N56+LT!N56+LU!N56+HU!N56+MT!N56+NL!N56+AT!N56+PL!N56+PT!N56+RO!N56+SI!N56+SK!N56+FI!N56+SE!N56+UK!N56</f>
        <v>347.54944110060188</v>
      </c>
      <c r="O56" s="51">
        <f>BE!O56+BG!O56+CZ!O56+DK!O56+DE!O56+EE!O56+IE!O56+EL!O56+ES!O56+FR!O56+HR!O56+IT!O56+CY!O56+LV!O56+LT!O56+LU!O56+HU!O56+MT!O56+NL!O56+AT!O56+PL!O56+PT!O56+RO!O56+SI!O56+SK!O56+FI!O56+SE!O56+UK!O56</f>
        <v>430.56749785038693</v>
      </c>
      <c r="P56" s="51">
        <f>BE!P56+BG!P56+CZ!P56+DK!P56+DE!P56+EE!P56+IE!P56+EL!P56+ES!P56+FR!P56+HR!P56+IT!P56+CY!P56+LV!P56+LT!P56+LU!P56+HU!P56+MT!P56+NL!P56+AT!P56+PL!P56+PT!P56+RO!P56+SI!P56+SK!P56+FI!P56+SE!P56+UK!P56</f>
        <v>461.04901117798795</v>
      </c>
      <c r="Q56" s="51">
        <f>BE!Q56+BG!Q56+CZ!Q56+DK!Q56+DE!Q56+EE!Q56+IE!Q56+EL!Q56+ES!Q56+FR!Q56+HR!Q56+IT!Q56+CY!Q56+LV!Q56+LT!Q56+LU!Q56+HU!Q56+MT!Q56+NL!Q56+AT!Q56+PL!Q56+PT!Q56+RO!Q56+SI!Q56+SK!Q56+FI!Q56+SE!Q56+UK!Q56</f>
        <v>528.90769</v>
      </c>
      <c r="R56" s="51">
        <f>BE!R56+BG!R56+CZ!R56+DK!R56+DE!R56+EE!R56+IE!R56+EL!R56+ES!R56+FR!R56+HR!R56+IT!R56+CY!R56+LV!R56+LT!R56+LU!R56+HU!R56+MT!R56+NL!R56+AT!R56+PL!R56+PT!R56+RO!R56+SI!R56+SK!R56+FI!R56+SE!R56+UK!R56</f>
        <v>0</v>
      </c>
      <c r="S56" s="51">
        <f>BE!S56+BG!S56+CZ!S56+DK!S56+DE!S56+EE!S56+IE!S56+EL!S56+ES!S56+FR!S56+HR!S56+IT!S56+CY!S56+LV!S56+LT!S56+LU!S56+HU!S56+MT!S56+NL!S56+AT!S56+PL!S56+PT!S56+RO!S56+SI!S56+SK!S56+FI!S56+SE!S56+UK!S56</f>
        <v>0</v>
      </c>
    </row>
    <row r="57" spans="1:19" s="46" customFormat="1" ht="15" customHeight="1" x14ac:dyDescent="0.25">
      <c r="A57" s="70"/>
      <c r="B57" s="70"/>
      <c r="C57" s="51"/>
      <c r="D57" s="51"/>
      <c r="E57" s="51"/>
      <c r="F57" s="51"/>
      <c r="G57" s="51"/>
      <c r="H57" s="51"/>
      <c r="I57" s="51"/>
      <c r="J57" s="51"/>
      <c r="K57" s="51"/>
      <c r="L57" s="51"/>
      <c r="M57" s="51"/>
      <c r="N57" s="51"/>
      <c r="O57" s="51"/>
      <c r="P57" s="51"/>
      <c r="Q57" s="51"/>
      <c r="R57" s="51"/>
      <c r="S57" s="51"/>
    </row>
    <row r="58" spans="1:19" s="46" customFormat="1" ht="15" customHeight="1" x14ac:dyDescent="0.25">
      <c r="A58" s="52" t="s">
        <v>57</v>
      </c>
      <c r="B58" s="70"/>
      <c r="C58" s="53">
        <f>BE!C58+BG!C58+CZ!C58+DK!C58+DE!C58+EE!C58+IE!C58+EL!C58+ES!C58+FR!C58+HR!C58+IT!C58+CY!C58+LV!C58+LT!C58+LU!C58+HU!C58+MT!C58+NL!C58+AT!C58+PL!C58+PT!C58+RO!C58+SI!C58+SK!C58+FI!C58+SE!C58+UK!C58</f>
        <v>104267.91707961223</v>
      </c>
      <c r="D58" s="53">
        <f>BE!D58+BG!D58+CZ!D58+DK!D58+DE!D58+EE!D58+IE!D58+EL!D58+ES!D58+FR!D58+HR!D58+IT!D58+CY!D58+LV!D58+LT!D58+LU!D58+HU!D58+MT!D58+NL!D58+AT!D58+PL!D58+PT!D58+RO!D58+SI!D58+SK!D58+FI!D58+SE!D58+UK!D58</f>
        <v>111754.32867311788</v>
      </c>
      <c r="E58" s="53">
        <f>BE!E58+BG!E58+CZ!E58+DK!E58+DE!E58+EE!E58+IE!E58+EL!E58+ES!E58+FR!E58+HR!E58+IT!E58+CY!E58+LV!E58+LT!E58+LU!E58+HU!E58+MT!E58+NL!E58+AT!E58+PL!E58+PT!E58+RO!E58+SI!E58+SK!E58+FI!E58+SE!E58+UK!E58</f>
        <v>119165.27681200887</v>
      </c>
      <c r="F58" s="53">
        <f>BE!F58+BG!F58+CZ!F58+DK!F58+DE!F58+EE!F58+IE!F58+EL!F58+ES!F58+FR!F58+HR!F58+IT!F58+CY!F58+LV!F58+LT!F58+LU!F58+HU!F58+MT!F58+NL!F58+AT!F58+PL!F58+PT!F58+RO!F58+SI!F58+SK!F58+FI!F58+SE!F58+UK!F58</f>
        <v>128646.978213358</v>
      </c>
      <c r="G58" s="53">
        <f>BE!G58+BG!G58+CZ!G58+DK!G58+DE!G58+EE!G58+IE!G58+EL!G58+ES!G58+FR!G58+HR!G58+IT!G58+CY!G58+LV!G58+LT!G58+LU!G58+HU!G58+MT!G58+NL!G58+AT!G58+PL!G58+PT!G58+RO!G58+SI!G58+SK!G58+FI!G58+SE!G58+UK!G58</f>
        <v>138779.24144100698</v>
      </c>
      <c r="H58" s="53">
        <f>BE!H58+BG!H58+CZ!H58+DK!H58+DE!H58+EE!H58+IE!H58+EL!H58+ES!H58+FR!H58+HR!H58+IT!H58+CY!H58+LV!H58+LT!H58+LU!H58+HU!H58+MT!H58+NL!H58+AT!H58+PL!H58+PT!H58+RO!H58+SI!H58+SK!H58+FI!H58+SE!H58+UK!H58</f>
        <v>145786.83229519278</v>
      </c>
      <c r="I58" s="53">
        <f>BE!I58+BG!I58+CZ!I58+DK!I58+DE!I58+EE!I58+IE!I58+EL!I58+ES!I58+FR!I58+HR!I58+IT!I58+CY!I58+LV!I58+LT!I58+LU!I58+HU!I58+MT!I58+NL!I58+AT!I58+PL!I58+PT!I58+RO!I58+SI!I58+SK!I58+FI!I58+SE!I58+UK!I58</f>
        <v>158730.29631381852</v>
      </c>
      <c r="J58" s="53">
        <f>BE!J58+BG!J58+CZ!J58+DK!J58+DE!J58+EE!J58+IE!J58+EL!J58+ES!J58+FR!J58+HR!J58+IT!J58+CY!J58+LV!J58+LT!J58+LU!J58+HU!J58+MT!J58+NL!J58+AT!J58+PL!J58+PT!J58+RO!J58+SI!J58+SK!J58+FI!J58+SE!J58+UK!J58</f>
        <v>154496.82239739411</v>
      </c>
      <c r="K58" s="53">
        <f>BE!K58+BG!K58+CZ!K58+DK!K58+DE!K58+EE!K58+IE!K58+EL!K58+ES!K58+FR!K58+HR!K58+IT!K58+CY!K58+LV!K58+LT!K58+LU!K58+HU!K58+MT!K58+NL!K58+AT!K58+PL!K58+PT!K58+RO!K58+SI!K58+SK!K58+FI!K58+SE!K58+UK!K58</f>
        <v>169751.20512943825</v>
      </c>
      <c r="L58" s="53">
        <f>BE!L58+BG!L58+CZ!L58+DK!L58+DE!L58+EE!L58+IE!L58+EL!L58+ES!L58+FR!L58+HR!L58+IT!L58+CY!L58+LV!L58+LT!L58+LU!L58+HU!L58+MT!L58+NL!L58+AT!L58+PL!L58+PT!L58+RO!L58+SI!L58+SK!L58+FI!L58+SE!L58+UK!L58</f>
        <v>177588.12373881286</v>
      </c>
      <c r="M58" s="53">
        <f>BE!M58+BG!M58+CZ!M58+DK!M58+DE!M58+EE!M58+IE!M58+EL!M58+ES!M58+FR!M58+HR!M58+IT!M58+CY!M58+LV!M58+LT!M58+LU!M58+HU!M58+MT!M58+NL!M58+AT!M58+PL!M58+PT!M58+RO!M58+SI!M58+SK!M58+FI!M58+SE!M58+UK!M58</f>
        <v>179368.77756148172</v>
      </c>
      <c r="N58" s="53">
        <f>BE!N58+BG!N58+CZ!N58+DK!N58+DE!N58+EE!N58+IE!N58+EL!N58+ES!N58+FR!N58+HR!N58+IT!N58+CY!N58+LV!N58+LT!N58+LU!N58+HU!N58+MT!N58+NL!N58+AT!N58+PL!N58+PT!N58+RO!N58+SI!N58+SK!N58+FI!N58+SE!N58+UK!N58</f>
        <v>189172.60787599109</v>
      </c>
      <c r="O58" s="53">
        <f>BE!O58+BG!O58+CZ!O58+DK!O58+DE!O58+EE!O58+IE!O58+EL!O58+ES!O58+FR!O58+HR!O58+IT!O58+CY!O58+LV!O58+LT!O58+LU!O58+HU!O58+MT!O58+NL!O58+AT!O58+PL!O58+PT!O58+RO!O58+SI!O58+SK!O58+FI!O58+SE!O58+UK!O58</f>
        <v>195610.24631939735</v>
      </c>
      <c r="P58" s="53">
        <f>BE!P58+BG!P58+CZ!P58+DK!P58+DE!P58+EE!P58+IE!P58+EL!P58+ES!P58+FR!P58+HR!P58+IT!P58+CY!P58+LV!P58+LT!P58+LU!P58+HU!P58+MT!P58+NL!P58+AT!P58+PL!P58+PT!P58+RO!P58+SI!P58+SK!P58+FI!P58+SE!P58+UK!P58</f>
        <v>203144.91007157724</v>
      </c>
      <c r="Q58" s="53">
        <f>BE!Q58+BG!Q58+CZ!Q58+DK!Q58+DE!Q58+EE!Q58+IE!Q58+EL!Q58+ES!Q58+FR!Q58+HR!Q58+IT!Q58+CY!Q58+LV!Q58+LT!Q58+LU!Q58+HU!Q58+MT!Q58+NL!Q58+AT!Q58+PL!Q58+PT!Q58+RO!Q58+SI!Q58+SK!Q58+FI!Q58+SE!Q58+UK!Q58</f>
        <v>209187.86403890525</v>
      </c>
      <c r="R58" s="53">
        <f>BE!R58+BG!R58+CZ!R58+DK!R58+DE!R58+EE!R58+IE!R58+EL!R58+ES!R58+FR!R58+HR!R58+IT!R58+CY!R58+LV!R58+LT!R58+LU!R58+HU!R58+MT!R58+NL!R58+AT!R58+PL!R58+PT!R58+RO!R58+SI!R58+SK!R58+FI!R58+SE!R58+UK!R58</f>
        <v>0</v>
      </c>
      <c r="S58" s="53">
        <f>BE!S58+BG!S58+CZ!S58+DK!S58+DE!S58+EE!S58+IE!S58+EL!S58+ES!S58+FR!S58+HR!S58+IT!S58+CY!S58+LV!S58+LT!S58+LU!S58+HU!S58+MT!S58+NL!S58+AT!S58+PL!S58+PT!S58+RO!S58+SI!S58+SK!S58+FI!S58+SE!S58+UK!S58</f>
        <v>0</v>
      </c>
    </row>
    <row r="59" spans="1:19" ht="15" customHeight="1" x14ac:dyDescent="0.25"/>
    <row r="60" spans="1:19" s="46" customFormat="1" ht="27" customHeight="1" x14ac:dyDescent="0.25">
      <c r="A60" s="69" t="s">
        <v>58</v>
      </c>
      <c r="C60" s="51"/>
      <c r="D60" s="51"/>
      <c r="E60" s="51"/>
      <c r="F60" s="51"/>
      <c r="G60" s="51"/>
      <c r="H60" s="51"/>
      <c r="I60" s="51"/>
      <c r="J60" s="51"/>
      <c r="K60" s="51"/>
      <c r="L60" s="51"/>
      <c r="M60" s="51"/>
      <c r="N60" s="51"/>
      <c r="O60" s="51"/>
      <c r="P60" s="51"/>
      <c r="Q60" s="51"/>
      <c r="R60" s="51"/>
      <c r="S60" s="51"/>
    </row>
    <row r="61" spans="1:19" s="46" customFormat="1" ht="15" customHeight="1" x14ac:dyDescent="0.25">
      <c r="A61" s="46" t="s">
        <v>59</v>
      </c>
      <c r="C61" s="51">
        <f>BE!C61+BG!C61+CZ!C61+DK!C61+DE!C61+EE!C61+IE!C61+EL!C61+ES!C61+FR!C61+HR!C61+IT!C61+CY!C61+LV!C61+LT!C61+LU!C61+HU!C61+MT!C61+NL!C61+AT!C61+PL!C61+PT!C61+RO!C61+SI!C61+SK!C61+FI!C61+SE!C61+UK!C61</f>
        <v>1224556.4013983244</v>
      </c>
      <c r="D61" s="51">
        <f>BE!D61+BG!D61+CZ!D61+DK!D61+DE!D61+EE!D61+IE!D61+EL!D61+ES!D61+FR!D61+HR!D61+IT!D61+CY!D61+LV!D61+LT!D61+LU!D61+HU!D61+MT!D61+NL!D61+AT!D61+PL!D61+PT!D61+RO!D61+SI!D61+SK!D61+FI!D61+SE!D61+UK!D61</f>
        <v>1229118.7736162487</v>
      </c>
      <c r="E61" s="51">
        <f>BE!E61+BG!E61+CZ!E61+DK!E61+DE!E61+EE!E61+IE!E61+EL!E61+ES!E61+FR!E61+HR!E61+IT!E61+CY!E61+LV!E61+LT!E61+LU!E61+HU!E61+MT!E61+NL!E61+AT!E61+PL!E61+PT!E61+RO!E61+SI!E61+SK!E61+FI!E61+SE!E61+UK!E61</f>
        <v>1232095.1725112242</v>
      </c>
      <c r="F61" s="51">
        <f>BE!F61+BG!F61+CZ!F61+DK!F61+DE!F61+EE!F61+IE!F61+EL!F61+ES!F61+FR!F61+HR!F61+IT!F61+CY!F61+LV!F61+LT!F61+LU!F61+HU!F61+MT!F61+NL!F61+AT!F61+PL!F61+PT!F61+RO!F61+SI!F61+SK!F61+FI!F61+SE!F61+UK!F61</f>
        <v>1213224.6975519578</v>
      </c>
      <c r="G61" s="51">
        <f>BE!G61+BG!G61+CZ!G61+DK!G61+DE!G61+EE!G61+IE!G61+EL!G61+ES!G61+FR!G61+HR!G61+IT!G61+CY!G61+LV!G61+LT!G61+LU!G61+HU!G61+MT!G61+NL!G61+AT!G61+PL!G61+PT!G61+RO!G61+SI!G61+SK!G61+FI!G61+SE!G61+UK!G61</f>
        <v>1220714.253172386</v>
      </c>
      <c r="H61" s="51">
        <f>BE!H61+BG!H61+CZ!H61+DK!H61+DE!H61+EE!H61+IE!H61+EL!H61+ES!H61+FR!H61+HR!H61+IT!H61+CY!H61+LV!H61+LT!H61+LU!H61+HU!H61+MT!H61+NL!H61+AT!H61+PL!H61+PT!H61+RO!H61+SI!H61+SK!H61+FI!H61+SE!H61+UK!H61</f>
        <v>1153809.6565829129</v>
      </c>
      <c r="I61" s="51">
        <f>BE!I61+BG!I61+CZ!I61+DK!I61+DE!I61+EE!I61+IE!I61+EL!I61+ES!I61+FR!I61+HR!I61+IT!I61+CY!I61+LV!I61+LT!I61+LU!I61+HU!I61+MT!I61+NL!I61+AT!I61+PL!I61+PT!I61+RO!I61+SI!I61+SK!I61+FI!I61+SE!I61+UK!I61</f>
        <v>1203603.7090451559</v>
      </c>
      <c r="J61" s="51">
        <f>BE!J61+BG!J61+CZ!J61+DK!J61+DE!J61+EE!J61+IE!J61+EL!J61+ES!J61+FR!J61+HR!J61+IT!J61+CY!J61+LV!J61+LT!J61+LU!J61+HU!J61+MT!J61+NL!J61+AT!J61+PL!J61+PT!J61+RO!J61+SI!J61+SK!J61+FI!J61+SE!J61+UK!J61</f>
        <v>1150214.3003261909</v>
      </c>
      <c r="K61" s="51">
        <f>BE!K61+BG!K61+CZ!K61+DK!K61+DE!K61+EE!K61+IE!K61+EL!K61+ES!K61+FR!K61+HR!K61+IT!K61+CY!K61+LV!K61+LT!K61+LU!K61+HU!K61+MT!K61+NL!K61+AT!K61+PL!K61+PT!K61+RO!K61+SI!K61+SK!K61+FI!K61+SE!K61+UK!K61</f>
        <v>1152218.443898892</v>
      </c>
      <c r="L61" s="51">
        <f>BE!L61+BG!L61+CZ!L61+DK!L61+DE!L61+EE!L61+IE!L61+EL!L61+ES!L61+FR!L61+HR!L61+IT!L61+CY!L61+LV!L61+LT!L61+LU!L61+HU!L61+MT!L61+NL!L61+AT!L61+PL!L61+PT!L61+RO!L61+SI!L61+SK!L61+FI!L61+SE!L61+UK!L61</f>
        <v>1150858.5584363309</v>
      </c>
      <c r="M61" s="51">
        <f>BE!M61+BG!M61+CZ!M61+DK!M61+DE!M61+EE!M61+IE!M61+EL!M61+ES!M61+FR!M61+HR!M61+IT!M61+CY!M61+LV!M61+LT!M61+LU!M61+HU!M61+MT!M61+NL!M61+AT!M61+PL!M61+PT!M61+RO!M61+SI!M61+SK!M61+FI!M61+SE!M61+UK!M61</f>
        <v>1101696.2471657177</v>
      </c>
      <c r="N61" s="51">
        <f>BE!N61+BG!N61+CZ!N61+DK!N61+DE!N61+EE!N61+IE!N61+EL!N61+ES!N61+FR!N61+HR!N61+IT!N61+CY!N61+LV!N61+LT!N61+LU!N61+HU!N61+MT!N61+NL!N61+AT!N61+PL!N61+PT!N61+RO!N61+SI!N61+SK!N61+FI!N61+SE!N61+UK!N61</f>
        <v>1126192.6624292897</v>
      </c>
      <c r="O61" s="51">
        <f>BE!O61+BG!O61+CZ!O61+DK!O61+DE!O61+EE!O61+IE!O61+EL!O61+ES!O61+FR!O61+HR!O61+IT!O61+CY!O61+LV!O61+LT!O61+LU!O61+HU!O61+MT!O61+NL!O61+AT!O61+PL!O61+PT!O61+RO!O61+SI!O61+SK!O61+FI!O61+SE!O61+UK!O61</f>
        <v>1146169.6473632597</v>
      </c>
      <c r="P61" s="51">
        <f>BE!P61+BG!P61+CZ!P61+DK!P61+DE!P61+EE!P61+IE!P61+EL!P61+ES!P61+FR!P61+HR!P61+IT!P61+CY!P61+LV!P61+LT!P61+LU!P61+HU!P61+MT!P61+NL!P61+AT!P61+PL!P61+PT!P61+RO!P61+SI!P61+SK!P61+FI!P61+SE!P61+UK!P61</f>
        <v>1158900.740685412</v>
      </c>
      <c r="Q61" s="51">
        <f>BE!Q61+BG!Q61+CZ!Q61+DK!Q61+DE!Q61+EE!Q61+IE!Q61+EL!Q61+ES!Q61+FR!Q61+HR!Q61+IT!Q61+CY!Q61+LV!Q61+LT!Q61+LU!Q61+HU!Q61+MT!Q61+NL!Q61+AT!Q61+PL!Q61+PT!Q61+RO!Q61+SI!Q61+SK!Q61+FI!Q61+SE!Q61+UK!Q61</f>
        <v>1159680.0374084106</v>
      </c>
      <c r="R61" s="51">
        <f>BE!R61+BG!R61+CZ!R61+DK!R61+DE!R61+EE!R61+IE!R61+EL!R61+ES!R61+FR!R61+HR!R61+IT!R61+CY!R61+LV!R61+LT!R61+LU!R61+HU!R61+MT!R61+NL!R61+AT!R61+PL!R61+PT!R61+RO!R61+SI!R61+SK!R61+FI!R61+SE!R61+UK!R61</f>
        <v>0</v>
      </c>
      <c r="S61" s="51">
        <f>BE!S61+BG!S61+CZ!S61+DK!S61+DE!S61+EE!S61+IE!S61+EL!S61+ES!S61+FR!S61+HR!S61+IT!S61+CY!S61+LV!S61+LT!S61+LU!S61+HU!S61+MT!S61+NL!S61+AT!S61+PL!S61+PT!S61+RO!S61+SI!S61+SK!S61+FI!S61+SE!S61+UK!S61</f>
        <v>0</v>
      </c>
    </row>
    <row r="62" spans="1:19" s="46" customFormat="1" ht="15" customHeight="1" x14ac:dyDescent="0.25">
      <c r="A62" s="43"/>
      <c r="B62" s="43"/>
      <c r="C62" s="43"/>
      <c r="D62" s="43"/>
      <c r="E62" s="43"/>
      <c r="F62" s="43"/>
      <c r="G62" s="43"/>
      <c r="H62" s="43"/>
      <c r="I62" s="43"/>
      <c r="J62" s="43"/>
      <c r="K62" s="43"/>
      <c r="L62" s="43"/>
      <c r="M62" s="43"/>
      <c r="N62" s="43"/>
      <c r="O62" s="43"/>
      <c r="P62" s="43"/>
      <c r="Q62" s="43"/>
      <c r="R62" s="43"/>
      <c r="S62" s="43"/>
    </row>
    <row r="63" spans="1:19" s="46" customFormat="1" ht="27" customHeight="1" x14ac:dyDescent="0.25">
      <c r="A63" s="69" t="s">
        <v>60</v>
      </c>
      <c r="B63" s="43"/>
      <c r="C63" s="43"/>
      <c r="D63" s="43"/>
      <c r="E63" s="43"/>
      <c r="F63" s="43"/>
      <c r="G63" s="43"/>
      <c r="H63" s="43"/>
      <c r="I63" s="43"/>
      <c r="J63" s="43"/>
      <c r="K63" s="43"/>
      <c r="L63" s="43"/>
      <c r="M63" s="43"/>
      <c r="N63" s="43"/>
      <c r="O63" s="43"/>
      <c r="P63" s="43"/>
      <c r="Q63" s="43"/>
      <c r="R63" s="43"/>
      <c r="S63" s="43"/>
    </row>
    <row r="64" spans="1:19" s="46" customFormat="1" ht="15" customHeight="1" x14ac:dyDescent="0.25">
      <c r="A64" s="43" t="s">
        <v>61</v>
      </c>
      <c r="B64" s="43"/>
      <c r="C64" s="51">
        <f>BE!C64+BG!C64+CZ!C64+DK!C64+DE!C64+EE!C64+IE!C64+EL!C64+ES!C64+FR!C64+HR!C64+IT!C64+CY!C64+LV!C64+LT!C64+LU!C64+HU!C64+MT!C64+NL!C64+AT!C64+PL!C64+PT!C64+RO!C64+SI!C64+SK!C64+FI!C64+SE!C64+UK!C64</f>
        <v>1226307.3529077203</v>
      </c>
      <c r="D64" s="51">
        <f>BE!D64+BG!D64+CZ!D64+DK!D64+DE!D64+EE!D64+IE!D64+EL!D64+ES!D64+FR!D64+HR!D64+IT!D64+CY!D64+LV!D64+LT!D64+LU!D64+HU!D64+MT!D64+NL!D64+AT!D64+PL!D64+PT!D64+RO!D64+SI!D64+SK!D64+FI!D64+SE!D64+UK!D64</f>
        <v>1231407.4047689515</v>
      </c>
      <c r="E64" s="51">
        <f>BE!E64+BG!E64+CZ!E64+DK!E64+DE!E64+EE!E64+IE!E64+EL!E64+ES!E64+FR!E64+HR!E64+IT!E64+CY!E64+LV!E64+LT!E64+LU!E64+HU!E64+MT!E64+NL!E64+AT!E64+PL!E64+PT!E64+RO!E64+SI!E64+SK!E64+FI!E64+SE!E64+UK!E64</f>
        <v>1234946.4194853958</v>
      </c>
      <c r="F64" s="51">
        <f>BE!F64+BG!F64+CZ!F64+DK!F64+DE!F64+EE!F64+IE!F64+EL!F64+ES!F64+FR!F64+HR!F64+IT!F64+CY!F64+LV!F64+LT!F64+LU!F64+HU!F64+MT!F64+NL!F64+AT!F64+PL!F64+PT!F64+RO!F64+SI!F64+SK!F64+FI!F64+SE!F64+UK!F64</f>
        <v>1216740.95794193</v>
      </c>
      <c r="G64" s="51">
        <f>BE!G64+BG!G64+CZ!G64+DK!G64+DE!G64+EE!G64+IE!G64+EL!G64+ES!G64+FR!G64+HR!G64+IT!G64+CY!G64+LV!G64+LT!G64+LU!G64+HU!G64+MT!G64+NL!G64+AT!G64+PL!G64+PT!G64+RO!G64+SI!G64+SK!G64+FI!G64+SE!G64+UK!G64</f>
        <v>1225252.7329273997</v>
      </c>
      <c r="H64" s="51">
        <f>BE!H64+BG!H64+CZ!H64+DK!H64+DE!H64+EE!H64+IE!H64+EL!H64+ES!H64+FR!H64+HR!H64+IT!H64+CY!H64+LV!H64+LT!H64+LU!H64+HU!H64+MT!H64+NL!H64+AT!H64+PL!H64+PT!H64+RO!H64+SI!H64+SK!H64+FI!H64+SE!H64+UK!H64</f>
        <v>1159096.2499890551</v>
      </c>
      <c r="I64" s="51">
        <f>BE!I64+BG!I64+CZ!I64+DK!I64+DE!I64+EE!I64+IE!I64+EL!I64+ES!I64+FR!I64+HR!I64+IT!I64+CY!I64+LV!I64+LT!I64+LU!I64+HU!I64+MT!I64+NL!I64+AT!I64+PL!I64+PT!I64+RO!I64+SI!I64+SK!I64+FI!I64+SE!I64+UK!I64</f>
        <v>1209448.6667716727</v>
      </c>
      <c r="J64" s="51">
        <f>BE!J64+BG!J64+CZ!J64+DK!J64+DE!J64+EE!J64+IE!J64+EL!J64+ES!J64+FR!J64+HR!J64+IT!J64+CY!J64+LV!J64+LT!J64+LU!J64+HU!J64+MT!J64+NL!J64+AT!J64+PL!J64+PT!J64+RO!J64+SI!J64+SK!J64+FI!J64+SE!J64+UK!J64</f>
        <v>1156903.7475012112</v>
      </c>
      <c r="K64" s="51">
        <f>BE!K64+BG!K64+CZ!K64+DK!K64+DE!K64+EE!K64+IE!K64+EL!K64+ES!K64+FR!K64+HR!K64+IT!K64+CY!K64+LV!K64+LT!K64+LU!K64+HU!K64+MT!K64+NL!K64+AT!K64+PL!K64+PT!K64+RO!K64+SI!K64+SK!K64+FI!K64+SE!K64+UK!K64</f>
        <v>1159510.526940742</v>
      </c>
      <c r="L64" s="51">
        <f>BE!L64+BG!L64+CZ!L64+DK!L64+DE!L64+EE!L64+IE!L64+EL!L64+ES!L64+FR!L64+HR!L64+IT!L64+CY!L64+LV!L64+LT!L64+LU!L64+HU!L64+MT!L64+NL!L64+AT!L64+PL!L64+PT!L64+RO!L64+SI!L64+SK!L64+FI!L64+SE!L64+UK!L64</f>
        <v>1158721.1633236448</v>
      </c>
      <c r="M64" s="51">
        <f>BE!M64+BG!M64+CZ!M64+DK!M64+DE!M64+EE!M64+IE!M64+EL!M64+ES!M64+FR!M64+HR!M64+IT!M64+CY!M64+LV!M64+LT!M64+LU!M64+HU!M64+MT!M64+NL!M64+AT!M64+PL!M64+PT!M64+RO!M64+SI!M64+SK!M64+FI!M64+SE!M64+UK!M64</f>
        <v>1110964.6321870957</v>
      </c>
      <c r="N64" s="51">
        <f>BE!N64+BG!N64+CZ!N64+DK!N64+DE!N64+EE!N64+IE!N64+EL!N64+ES!N64+FR!N64+HR!N64+IT!N64+CY!N64+LV!N64+LT!N64+LU!N64+HU!N64+MT!N64+NL!N64+AT!N64+PL!N64+PT!N64+RO!N64+SI!N64+SK!N64+FI!N64+SE!N64+UK!N64</f>
        <v>1136041.9310156014</v>
      </c>
      <c r="O64" s="51">
        <f>BE!O64+BG!O64+CZ!O64+DK!O64+DE!O64+EE!O64+IE!O64+EL!O64+ES!O64+FR!O64+HR!O64+IT!O64+CY!O64+LV!O64+LT!O64+LU!O64+HU!O64+MT!O64+NL!O64+AT!O64+PL!O64+PT!O64+RO!O64+SI!O64+SK!O64+FI!O64+SE!O64+UK!O64</f>
        <v>1156773.2144162981</v>
      </c>
      <c r="P64" s="51">
        <f>BE!P64+BG!P64+CZ!P64+DK!P64+DE!P64+EE!P64+IE!P64+EL!P64+ES!P64+FR!P64+HR!P64+IT!P64+CY!P64+LV!P64+LT!P64+LU!P64+HU!P64+MT!P64+NL!P64+AT!P64+PL!P64+PT!P64+RO!P64+SI!P64+SK!P64+FI!P64+SE!P64+UK!P64</f>
        <v>1170088.5000048818</v>
      </c>
      <c r="Q64" s="51">
        <f>BE!Q64+BG!Q64+CZ!Q64+DK!Q64+DE!Q64+EE!Q64+IE!Q64+EL!Q64+ES!Q64+FR!Q64+HR!Q64+IT!Q64+CY!Q64+LV!Q64+LT!Q64+LU!Q64+HU!Q64+MT!Q64+NL!Q64+AT!Q64+PL!Q64+PT!Q64+RO!Q64+SI!Q64+SK!Q64+FI!Q64+SE!Q64+UK!Q64</f>
        <v>1171630.5122744332</v>
      </c>
      <c r="R64" s="51">
        <f>BE!R64+BG!R64+CZ!R64+DK!R64+DE!R64+EE!R64+IE!R64+EL!R64+ES!R64+FR!R64+HR!R64+IT!R64+CY!R64+LV!R64+LT!R64+LU!R64+HU!R64+MT!R64+NL!R64+AT!R64+PL!R64+PT!R64+RO!R64+SI!R64+SK!R64+FI!R64+SE!R64+UK!R64</f>
        <v>0</v>
      </c>
      <c r="S64" s="51">
        <f>BE!S64+BG!S64+CZ!S64+DK!S64+DE!S64+EE!S64+IE!S64+EL!S64+ES!S64+FR!S64+HR!S64+IT!S64+CY!S64+LV!S64+LT!S64+LU!S64+HU!S64+MT!S64+NL!S64+AT!S64+PL!S64+PT!S64+RO!S64+SI!S64+SK!S64+FI!S64+SE!S64+UK!S64</f>
        <v>0</v>
      </c>
    </row>
    <row r="65" spans="1:27" s="46" customFormat="1" ht="15" customHeight="1" x14ac:dyDescent="0.25">
      <c r="A65" s="52" t="s">
        <v>62</v>
      </c>
      <c r="C65" s="51">
        <f>BE!C65+BG!C65+CZ!C65+DK!C65+DE!C65+EE!C65+IE!C65+EL!C65+ES!C65+FR!C65+HR!C65+IT!C65+CY!C65+LV!C65+LT!C65+LU!C65+HU!C65+MT!C65+NL!C65+AT!C65+PL!C65+PT!C65+RO!C65+SI!C65+SK!C65+FI!C65+SE!C65+UK!C65</f>
        <v>1223171.932653253</v>
      </c>
      <c r="D65" s="51">
        <f>BE!D65+BG!D65+CZ!D65+DK!D65+DE!D65+EE!D65+IE!D65+EL!D65+ES!D65+FR!D65+HR!D65+IT!D65+CY!D65+LV!D65+LT!D65+LU!D65+HU!D65+MT!D65+NL!D65+AT!D65+PL!D65+PT!D65+RO!D65+SI!D65+SK!D65+FI!D65+SE!D65+UK!D65</f>
        <v>1227136.3543964382</v>
      </c>
      <c r="E65" s="51">
        <f>BE!E65+BG!E65+CZ!E65+DK!E65+DE!E65+EE!E65+IE!E65+EL!E65+ES!E65+FR!E65+HR!E65+IT!E65+CY!E65+LV!E65+LT!E65+LU!E65+HU!E65+MT!E65+NL!E65+AT!E65+PL!E65+PT!E65+RO!E65+SI!E65+SK!E65+FI!E65+SE!E65+UK!E65</f>
        <v>1230369.8248568543</v>
      </c>
      <c r="F65" s="51">
        <f>BE!F65+BG!F65+CZ!F65+DK!F65+DE!F65+EE!F65+IE!F65+EL!F65+ES!F65+FR!F65+HR!F65+IT!F65+CY!F65+LV!F65+LT!F65+LU!F65+HU!F65+MT!F65+NL!F65+AT!F65+PL!F65+PT!F65+RO!F65+SI!F65+SK!F65+FI!F65+SE!F65+UK!F65</f>
        <v>1211824.9684429246</v>
      </c>
      <c r="G65" s="51">
        <f>BE!G65+BG!G65+CZ!G65+DK!G65+DE!G65+EE!G65+IE!G65+EL!G65+ES!G65+FR!G65+HR!G65+IT!G65+CY!G65+LV!G65+LT!G65+LU!G65+HU!G65+MT!G65+NL!G65+AT!G65+PL!G65+PT!G65+RO!G65+SI!G65+SK!G65+FI!G65+SE!G65+UK!G65</f>
        <v>1220785.1540981389</v>
      </c>
      <c r="H65" s="51">
        <f>BE!H65+BG!H65+CZ!H65+DK!H65+DE!H65+EE!H65+IE!H65+EL!H65+ES!H65+FR!H65+HR!H65+IT!H65+CY!H65+LV!H65+LT!H65+LU!H65+HU!H65+MT!H65+NL!H65+AT!H65+PL!H65+PT!H65+RO!H65+SI!H65+SK!H65+FI!H65+SE!H65+UK!H65</f>
        <v>1155025.3983902982</v>
      </c>
      <c r="I65" s="51">
        <f>BE!I65+BG!I65+CZ!I65+DK!I65+DE!I65+EE!I65+IE!I65+EL!I65+ES!I65+FR!I65+HR!I65+IT!I65+CY!I65+LV!I65+LT!I65+LU!I65+HU!I65+MT!I65+NL!I65+AT!I65+PL!I65+PT!I65+RO!I65+SI!I65+SK!I65+FI!I65+SE!I65+UK!I65</f>
        <v>1206371.9745337195</v>
      </c>
      <c r="J65" s="51">
        <f>BE!J65+BG!J65+CZ!J65+DK!J65+DE!J65+EE!J65+IE!J65+EL!J65+ES!J65+FR!J65+HR!J65+IT!J65+CY!J65+LV!J65+LT!J65+LU!J65+HU!J65+MT!J65+NL!J65+AT!J65+PL!J65+PT!J65+RO!J65+SI!J65+SK!J65+FI!J65+SE!J65+UK!J65</f>
        <v>1152013.3894418222</v>
      </c>
      <c r="K65" s="51">
        <f>BE!K65+BG!K65+CZ!K65+DK!K65+DE!K65+EE!K65+IE!K65+EL!K65+ES!K65+FR!K65+HR!K65+IT!K65+CY!K65+LV!K65+LT!K65+LU!K65+HU!K65+MT!K65+NL!K65+AT!K65+PL!K65+PT!K65+RO!K65+SI!K65+SK!K65+FI!K65+SE!K65+UK!K65</f>
        <v>1155524.5400619113</v>
      </c>
      <c r="L65" s="51">
        <f>BE!L65+BG!L65+CZ!L65+DK!L65+DE!L65+EE!L65+IE!L65+EL!L65+ES!L65+FR!L65+HR!L65+IT!L65+CY!L65+LV!L65+LT!L65+LU!L65+HU!L65+MT!L65+NL!L65+AT!L65+PL!L65+PT!L65+RO!L65+SI!L65+SK!L65+FI!L65+SE!L65+UK!L65</f>
        <v>1154839.4754856101</v>
      </c>
      <c r="M65" s="51">
        <f>BE!M65+BG!M65+CZ!M65+DK!M65+DE!M65+EE!M65+IE!M65+EL!M65+ES!M65+FR!M65+HR!M65+IT!M65+CY!M65+LV!M65+LT!M65+LU!M65+HU!M65+MT!M65+NL!M65+AT!M65+PL!M65+PT!M65+RO!M65+SI!M65+SK!M65+FI!M65+SE!M65+UK!M65</f>
        <v>1105923.7228536832</v>
      </c>
      <c r="N65" s="51">
        <f>BE!N65+BG!N65+CZ!N65+DK!N65+DE!N65+EE!N65+IE!N65+EL!N65+ES!N65+FR!N65+HR!N65+IT!N65+CY!N65+LV!N65+LT!N65+LU!N65+HU!N65+MT!N65+NL!N65+AT!N65+PL!N65+PT!N65+RO!N65+SI!N65+SK!N65+FI!N65+SE!N65+UK!N65</f>
        <v>1130525.3592320879</v>
      </c>
      <c r="O65" s="51">
        <f>BE!O65+BG!O65+CZ!O65+DK!O65+DE!O65+EE!O65+IE!O65+EL!O65+ES!O65+FR!O65+HR!O65+IT!O65+CY!O65+LV!O65+LT!O65+LU!O65+HU!O65+MT!O65+NL!O65+AT!O65+PL!O65+PT!O65+RO!O65+SI!O65+SK!O65+FI!O65+SE!O65+UK!O65</f>
        <v>1150784.9258420044</v>
      </c>
      <c r="P65" s="51">
        <f>BE!P65+BG!P65+CZ!P65+DK!P65+DE!P65+EE!P65+IE!P65+EL!P65+ES!P65+FR!P65+HR!P65+IT!P65+CY!P65+LV!P65+LT!P65+LU!P65+HU!P65+MT!P65+NL!P65+AT!P65+PL!P65+PT!P65+RO!P65+SI!P65+SK!P65+FI!P65+SE!P65+UK!P65</f>
        <v>1162215.5628857175</v>
      </c>
      <c r="Q65" s="51">
        <f>BE!Q65+BG!Q65+CZ!Q65+DK!Q65+DE!Q65+EE!Q65+IE!Q65+EL!Q65+ES!Q65+FR!Q65+HR!Q65+IT!Q65+CY!Q65+LV!Q65+LT!Q65+LU!Q65+HU!Q65+MT!Q65+NL!Q65+AT!Q65+PL!Q65+PT!Q65+RO!Q65+SI!Q65+SK!Q65+FI!Q65+SE!Q65+UK!Q65</f>
        <v>1163150.6780418241</v>
      </c>
      <c r="R65" s="51">
        <f>BE!R65+BG!R65+CZ!R65+DK!R65+DE!R65+EE!R65+IE!R65+EL!R65+ES!R65+FR!R65+HR!R65+IT!R65+CY!R65+LV!R65+LT!R65+LU!R65+HU!R65+MT!R65+NL!R65+AT!R65+PL!R65+PT!R65+RO!R65+SI!R65+SK!R65+FI!R65+SE!R65+UK!R65</f>
        <v>0</v>
      </c>
      <c r="S65" s="51">
        <f>BE!S65+BG!S65+CZ!S65+DK!S65+DE!S65+EE!S65+IE!S65+EL!S65+ES!S65+FR!S65+HR!S65+IT!S65+CY!S65+LV!S65+LT!S65+LU!S65+HU!S65+MT!S65+NL!S65+AT!S65+PL!S65+PT!S65+RO!S65+SI!S65+SK!S65+FI!S65+SE!S65+UK!S65</f>
        <v>0</v>
      </c>
    </row>
    <row r="66" spans="1:27" s="49" customFormat="1" ht="15" customHeight="1" x14ac:dyDescent="0.25">
      <c r="A66" s="46"/>
      <c r="B66" s="46"/>
      <c r="C66" s="46"/>
      <c r="D66" s="46"/>
      <c r="E66" s="46"/>
      <c r="F66" s="46"/>
      <c r="G66" s="46"/>
      <c r="H66" s="46"/>
      <c r="I66" s="46"/>
      <c r="J66" s="46"/>
      <c r="K66" s="46"/>
      <c r="L66" s="46"/>
      <c r="M66" s="46"/>
      <c r="N66" s="46"/>
      <c r="O66" s="46"/>
      <c r="P66" s="46"/>
      <c r="Q66" s="46"/>
      <c r="R66" s="46"/>
      <c r="S66" s="46"/>
    </row>
    <row r="67" spans="1:27" s="46" customFormat="1" ht="27" customHeight="1" thickBot="1" x14ac:dyDescent="0.3">
      <c r="A67" s="54" t="s">
        <v>63</v>
      </c>
      <c r="B67" s="55"/>
      <c r="C67" s="56">
        <f>IF(C65&gt;0,(C51+C55-C56)/C65,"")</f>
        <v>8.5243876429897031E-2</v>
      </c>
      <c r="D67" s="56">
        <f t="shared" ref="D67:S67" si="5">IF(D65&gt;0,(D51+D55-D56)/D65,"")</f>
        <v>9.1069202108419137E-2</v>
      </c>
      <c r="E67" s="56">
        <f t="shared" si="5"/>
        <v>9.6853217954912862E-2</v>
      </c>
      <c r="F67" s="56">
        <f t="shared" si="5"/>
        <v>0.10615970256715924</v>
      </c>
      <c r="G67" s="56">
        <f t="shared" si="5"/>
        <v>0.1136803154716694</v>
      </c>
      <c r="H67" s="56">
        <f t="shared" si="5"/>
        <v>0.12621959006128236</v>
      </c>
      <c r="I67" s="56">
        <f t="shared" si="5"/>
        <v>0.13157657809082485</v>
      </c>
      <c r="J67" s="56">
        <f t="shared" si="5"/>
        <v>0.13411026626370331</v>
      </c>
      <c r="K67" s="56">
        <f t="shared" si="5"/>
        <v>0.14690402431465732</v>
      </c>
      <c r="L67" s="56">
        <f t="shared" si="5"/>
        <v>0.15377732360953203</v>
      </c>
      <c r="M67" s="56">
        <f t="shared" si="5"/>
        <v>0.16218910387295557</v>
      </c>
      <c r="N67" s="56">
        <f t="shared" si="5"/>
        <v>0.16733159175172069</v>
      </c>
      <c r="O67" s="56">
        <f t="shared" si="5"/>
        <v>0.16997984760382012</v>
      </c>
      <c r="P67" s="56">
        <f t="shared" si="5"/>
        <v>0.17479107711066919</v>
      </c>
      <c r="Q67" s="56">
        <f t="shared" si="5"/>
        <v>0.17984588582373104</v>
      </c>
      <c r="R67" s="56" t="str">
        <f t="shared" si="5"/>
        <v/>
      </c>
      <c r="S67" s="56" t="str">
        <f t="shared" si="5"/>
        <v/>
      </c>
    </row>
    <row r="68" spans="1:27" s="46" customFormat="1" ht="15" customHeight="1" x14ac:dyDescent="0.25"/>
    <row r="69" spans="1:27" s="46" customFormat="1" ht="22.5" customHeight="1" x14ac:dyDescent="0.25">
      <c r="D69" s="103"/>
      <c r="E69" s="103"/>
      <c r="F69" s="103"/>
      <c r="G69" s="103"/>
      <c r="H69" s="103"/>
      <c r="I69" s="103"/>
      <c r="J69" s="104"/>
      <c r="K69" s="104"/>
      <c r="L69" s="104"/>
      <c r="M69" s="104"/>
      <c r="N69" s="104"/>
      <c r="O69" s="104"/>
      <c r="P69" s="104"/>
      <c r="Q69" s="104"/>
      <c r="R69" s="103"/>
      <c r="S69" s="104"/>
      <c r="T69" s="103"/>
      <c r="AA69" s="52"/>
    </row>
    <row r="70" spans="1:27" s="46" customFormat="1" ht="22.5" customHeight="1" x14ac:dyDescent="0.25">
      <c r="D70" s="105"/>
      <c r="E70" s="103"/>
      <c r="F70" s="103"/>
      <c r="G70" s="103"/>
      <c r="H70" s="103"/>
      <c r="I70" s="103"/>
      <c r="J70" s="104"/>
      <c r="K70" s="104"/>
      <c r="L70" s="104"/>
      <c r="M70" s="104"/>
      <c r="N70" s="104"/>
      <c r="O70" s="104"/>
      <c r="P70" s="104"/>
      <c r="Q70" s="104"/>
      <c r="R70" s="103"/>
      <c r="S70" s="105"/>
      <c r="T70" s="103"/>
    </row>
    <row r="71" spans="1:27" s="46" customFormat="1" ht="22.5" customHeight="1" x14ac:dyDescent="0.25">
      <c r="D71" s="106"/>
      <c r="E71" s="103"/>
      <c r="F71" s="103"/>
      <c r="G71" s="103"/>
      <c r="H71" s="103"/>
      <c r="I71" s="103"/>
      <c r="J71" s="107"/>
      <c r="K71" s="107"/>
      <c r="L71" s="107"/>
      <c r="M71" s="107"/>
      <c r="N71" s="107"/>
      <c r="O71" s="107"/>
      <c r="P71" s="107"/>
      <c r="Q71" s="107"/>
      <c r="R71" s="40"/>
      <c r="S71" s="106"/>
      <c r="T71" s="103"/>
    </row>
    <row r="72" spans="1:27" s="80" customFormat="1" ht="15" customHeight="1" x14ac:dyDescent="0.25">
      <c r="D72" s="22"/>
      <c r="E72" s="22"/>
      <c r="F72" s="22"/>
      <c r="G72" s="22"/>
      <c r="H72" s="22"/>
      <c r="I72" s="22"/>
      <c r="J72" s="22"/>
      <c r="K72" s="22"/>
      <c r="L72" s="22"/>
      <c r="M72" s="22"/>
      <c r="N72" s="22"/>
      <c r="O72" s="22"/>
      <c r="P72" s="22"/>
      <c r="Q72" s="22"/>
      <c r="R72" s="22"/>
      <c r="S72" s="22"/>
      <c r="T72" s="22"/>
    </row>
    <row r="75" spans="1:27" ht="15" customHeight="1" x14ac:dyDescent="0.25">
      <c r="A75" s="46"/>
      <c r="B75" s="46"/>
      <c r="C75" s="51"/>
      <c r="D75" s="51"/>
      <c r="E75" s="51"/>
      <c r="F75" s="51"/>
      <c r="G75" s="51"/>
      <c r="H75" s="51"/>
      <c r="I75" s="51"/>
      <c r="J75" s="51"/>
      <c r="K75" s="51"/>
      <c r="L75" s="51"/>
      <c r="M75" s="51"/>
      <c r="N75" s="51"/>
      <c r="O75" s="51"/>
      <c r="P75" s="51"/>
      <c r="Q75" s="51"/>
      <c r="R75" s="51"/>
      <c r="S75" s="51"/>
    </row>
    <row r="76" spans="1:27" s="80" customFormat="1" ht="15" customHeight="1" x14ac:dyDescent="0.25"/>
    <row r="77" spans="1:27" s="80" customFormat="1" ht="15" customHeight="1" x14ac:dyDescent="0.25"/>
    <row r="78" spans="1:27" s="80" customFormat="1" ht="15" customHeight="1" x14ac:dyDescent="0.25"/>
    <row r="79" spans="1:27" s="80" customFormat="1" ht="15" customHeight="1" x14ac:dyDescent="0.25"/>
    <row r="80" spans="1:27" s="80" customFormat="1" ht="15" customHeight="1" x14ac:dyDescent="0.25"/>
    <row r="81" spans="1:20" s="80" customFormat="1" ht="15" customHeight="1" x14ac:dyDescent="0.25"/>
    <row r="82" spans="1:20" s="80" customFormat="1" ht="15" customHeight="1" x14ac:dyDescent="0.25">
      <c r="T82" s="108"/>
    </row>
    <row r="83" spans="1:20" s="80" customFormat="1" ht="15" customHeight="1" x14ac:dyDescent="0.25"/>
    <row r="84" spans="1:20" s="80" customFormat="1" ht="15" customHeight="1" x14ac:dyDescent="0.25"/>
    <row r="85" spans="1:20" s="80" customFormat="1" ht="15" customHeight="1" x14ac:dyDescent="0.25"/>
    <row r="86" spans="1:20" s="80" customFormat="1" ht="15" customHeight="1" x14ac:dyDescent="0.25"/>
    <row r="87" spans="1:20" s="80" customFormat="1" ht="15" customHeight="1" x14ac:dyDescent="0.25"/>
    <row r="88" spans="1:20" s="46" customFormat="1" ht="15" customHeight="1" x14ac:dyDescent="0.25"/>
    <row r="89" spans="1:20" s="46" customFormat="1" ht="15" customHeight="1" x14ac:dyDescent="0.25"/>
    <row r="90" spans="1:20" s="46" customFormat="1" ht="15" customHeight="1" x14ac:dyDescent="0.25"/>
    <row r="91" spans="1:20" s="46" customFormat="1" ht="15" customHeight="1" x14ac:dyDescent="0.25"/>
    <row r="92" spans="1:20" ht="15" customHeight="1" x14ac:dyDescent="0.25"/>
    <row r="93" spans="1:20"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f>41.868/3.6</f>
        <v>11.63</v>
      </c>
      <c r="B204" s="52" t="s">
        <v>76</v>
      </c>
    </row>
    <row r="205" spans="1:2" s="46" customFormat="1" ht="13.5" x14ac:dyDescent="0.25">
      <c r="A205" s="82">
        <v>39.68</v>
      </c>
      <c r="B205" s="52" t="s">
        <v>77</v>
      </c>
    </row>
  </sheetData>
  <mergeCells count="1">
    <mergeCell ref="H1:K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100</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31.906829119360577</v>
      </c>
      <c r="D7" s="51">
        <v>29.079999742571996</v>
      </c>
      <c r="E7" s="51">
        <v>30.199486541614306</v>
      </c>
      <c r="F7" s="51">
        <v>30.988622710029571</v>
      </c>
      <c r="G7" s="51">
        <v>31.916958571893527</v>
      </c>
      <c r="H7" s="51">
        <v>31.21307229424745</v>
      </c>
      <c r="I7" s="51">
        <v>32.890059554321191</v>
      </c>
      <c r="J7" s="51">
        <v>32.594065933818243</v>
      </c>
      <c r="K7" s="51">
        <v>32.728957335710611</v>
      </c>
      <c r="L7" s="51">
        <v>31.898882667608</v>
      </c>
      <c r="M7" s="51">
        <v>31.813661380757996</v>
      </c>
      <c r="N7" s="51">
        <v>28.405256964683385</v>
      </c>
      <c r="O7" s="51">
        <v>28.668021538065812</v>
      </c>
      <c r="P7" s="51">
        <v>26.209685884143965</v>
      </c>
      <c r="Q7" s="51">
        <v>26.770170676453439</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12.474508515168841</v>
      </c>
      <c r="D8" s="51">
        <v>20.064855314771197</v>
      </c>
      <c r="E8" s="51">
        <v>29.872456291200912</v>
      </c>
      <c r="F8" s="51">
        <v>39.637690521241765</v>
      </c>
      <c r="G8" s="51">
        <v>50.773111236174003</v>
      </c>
      <c r="H8" s="51">
        <v>81.79331026200407</v>
      </c>
      <c r="I8" s="51">
        <v>126.12760068076747</v>
      </c>
      <c r="J8" s="51">
        <v>176.72175791548969</v>
      </c>
      <c r="K8" s="51">
        <v>224.19879732140717</v>
      </c>
      <c r="L8" s="51">
        <v>297.71476097383692</v>
      </c>
      <c r="M8" s="51">
        <v>365.718447189573</v>
      </c>
      <c r="N8" s="51">
        <v>434.77173044884086</v>
      </c>
      <c r="O8" s="51">
        <v>479.24201431717154</v>
      </c>
      <c r="P8" s="51">
        <v>553.63771358863369</v>
      </c>
      <c r="Q8" s="51">
        <v>652.97881396953892</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5.6577815993121242E-2</v>
      </c>
      <c r="D9" s="51">
        <v>0.11521926053310405</v>
      </c>
      <c r="E9" s="51">
        <v>0.13955288048151332</v>
      </c>
      <c r="F9" s="51">
        <v>0.52089423903697341</v>
      </c>
      <c r="G9" s="51">
        <v>3.5587274290627695</v>
      </c>
      <c r="H9" s="51">
        <v>14.274118658641445</v>
      </c>
      <c r="I9" s="51">
        <v>48.15133276010318</v>
      </c>
      <c r="J9" s="51">
        <v>100.5159071367154</v>
      </c>
      <c r="K9" s="51">
        <v>184.69475494411006</v>
      </c>
      <c r="L9" s="51">
        <v>227.34307824591571</v>
      </c>
      <c r="M9" s="51">
        <v>248.16852966466035</v>
      </c>
      <c r="N9" s="51">
        <v>262.7858985382631</v>
      </c>
      <c r="O9" s="51">
        <v>266.13069647463459</v>
      </c>
      <c r="P9" s="51">
        <v>284.3766122098022</v>
      </c>
      <c r="Q9" s="51">
        <v>335.49441100601888</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44.075236457437661</v>
      </c>
      <c r="D10" s="51">
        <v>82.545141874462587</v>
      </c>
      <c r="E10" s="51">
        <v>120.91547721410146</v>
      </c>
      <c r="F10" s="51">
        <v>156.32080825451419</v>
      </c>
      <c r="G10" s="51">
        <v>213.58426483233021</v>
      </c>
      <c r="H10" s="51">
        <v>228.4952708512468</v>
      </c>
      <c r="I10" s="51">
        <v>249.67024935511606</v>
      </c>
      <c r="J10" s="51">
        <v>268.77566638005158</v>
      </c>
      <c r="K10" s="51">
        <v>316.80644883920894</v>
      </c>
      <c r="L10" s="51">
        <v>288.50868443680139</v>
      </c>
      <c r="M10" s="51">
        <v>226.26827171109198</v>
      </c>
      <c r="N10" s="51">
        <v>305.58899398108338</v>
      </c>
      <c r="O10" s="51">
        <v>298.45227858985385</v>
      </c>
      <c r="P10" s="51">
        <v>328.15133276010317</v>
      </c>
      <c r="Q10" s="51">
        <v>299.59587274290624</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45.167153912295795</v>
      </c>
      <c r="D11" s="51">
        <v>54.165090283748945</v>
      </c>
      <c r="E11" s="51">
        <v>70.467067927773002</v>
      </c>
      <c r="F11" s="51">
        <v>67.186328460877036</v>
      </c>
      <c r="G11" s="51">
        <v>72.576268271711115</v>
      </c>
      <c r="H11" s="51">
        <v>111.11324161650901</v>
      </c>
      <c r="I11" s="51">
        <v>122.67953568357696</v>
      </c>
      <c r="J11" s="51">
        <v>135.34591573516769</v>
      </c>
      <c r="K11" s="51">
        <v>130.49303525365445</v>
      </c>
      <c r="L11" s="51">
        <v>140.00550300945838</v>
      </c>
      <c r="M11" s="51">
        <v>158.35769561478932</v>
      </c>
      <c r="N11" s="51">
        <v>172.80309544282045</v>
      </c>
      <c r="O11" s="51">
        <v>170.16337059329337</v>
      </c>
      <c r="P11" s="51">
        <v>168.58985382631144</v>
      </c>
      <c r="Q11" s="51">
        <v>170.81387049900474</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133.680305820256</v>
      </c>
      <c r="D12" s="53">
        <v>185.97030647608784</v>
      </c>
      <c r="E12" s="53">
        <v>251.59404085517119</v>
      </c>
      <c r="F12" s="53">
        <v>294.65434418569953</v>
      </c>
      <c r="G12" s="53">
        <v>372.40933034117165</v>
      </c>
      <c r="H12" s="53">
        <v>466.88901368264879</v>
      </c>
      <c r="I12" s="53">
        <v>579.51877803388493</v>
      </c>
      <c r="J12" s="53">
        <v>713.95331310124266</v>
      </c>
      <c r="K12" s="53">
        <v>888.92199369409127</v>
      </c>
      <c r="L12" s="53">
        <v>985.47090933362028</v>
      </c>
      <c r="M12" s="53">
        <v>1030.3266055608726</v>
      </c>
      <c r="N12" s="53">
        <v>1204.3549753756911</v>
      </c>
      <c r="O12" s="53">
        <v>1242.6563815130191</v>
      </c>
      <c r="P12" s="53">
        <v>1360.9651982689943</v>
      </c>
      <c r="Q12" s="53">
        <v>1485.6531388939222</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7921.7454858125539</v>
      </c>
      <c r="D15" s="53">
        <v>7911.6938950988815</v>
      </c>
      <c r="E15" s="53">
        <v>8125.9673258813409</v>
      </c>
      <c r="F15" s="53">
        <v>8108.9638865004299</v>
      </c>
      <c r="G15" s="53">
        <v>8098.0242476354251</v>
      </c>
      <c r="H15" s="53">
        <v>7564.1444539982804</v>
      </c>
      <c r="I15" s="53">
        <v>8115.5631986242479</v>
      </c>
      <c r="J15" s="53">
        <v>7871.9690455717973</v>
      </c>
      <c r="K15" s="53">
        <v>7872.4849527085125</v>
      </c>
      <c r="L15" s="53">
        <v>7893.7231298366296</v>
      </c>
      <c r="M15" s="53">
        <v>7671.2295786758377</v>
      </c>
      <c r="N15" s="53">
        <v>7726.7239896818564</v>
      </c>
      <c r="O15" s="53">
        <v>7813.9810834049858</v>
      </c>
      <c r="P15" s="53">
        <v>7882.1840068787606</v>
      </c>
      <c r="Q15" s="53">
        <v>7859.5872742906286</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1.6875107393903362E-2</v>
      </c>
      <c r="D16" s="56">
        <v>2.3505750973415732E-2</v>
      </c>
      <c r="E16" s="56">
        <v>3.0961734248406338E-2</v>
      </c>
      <c r="F16" s="56">
        <v>3.6336867238517562E-2</v>
      </c>
      <c r="G16" s="56">
        <v>4.5987677852398746E-2</v>
      </c>
      <c r="H16" s="56">
        <v>6.1723968456982477E-2</v>
      </c>
      <c r="I16" s="56">
        <v>7.1408325442173265E-2</v>
      </c>
      <c r="J16" s="56">
        <v>9.0695645392922547E-2</v>
      </c>
      <c r="K16" s="56">
        <v>0.11291504512666733</v>
      </c>
      <c r="L16" s="56">
        <v>0.12484234538309881</v>
      </c>
      <c r="M16" s="56">
        <v>0.13431049025373082</v>
      </c>
      <c r="N16" s="56">
        <v>0.15586877142032865</v>
      </c>
      <c r="O16" s="56">
        <v>0.15902986816184161</v>
      </c>
      <c r="P16" s="56">
        <v>0.17266346447650596</v>
      </c>
      <c r="Q16" s="56">
        <v>0.18902431985883261</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5.5975924333619947E-2</v>
      </c>
      <c r="M19" s="51">
        <v>0.15154772141014614</v>
      </c>
      <c r="N19" s="51">
        <v>0.27496818572656923</v>
      </c>
      <c r="O19" s="51">
        <v>0.65167325881341365</v>
      </c>
      <c r="P19" s="51">
        <v>1.1197007738607052</v>
      </c>
      <c r="Q19" s="51">
        <v>1.4736371453138433</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18.481186586414445</v>
      </c>
      <c r="D20" s="51">
        <v>20.609845227858983</v>
      </c>
      <c r="E20" s="51">
        <v>19.502450558899397</v>
      </c>
      <c r="F20" s="51">
        <v>21.141994840928628</v>
      </c>
      <c r="G20" s="51">
        <v>22.135305245055889</v>
      </c>
      <c r="H20" s="51">
        <v>22.84143594153052</v>
      </c>
      <c r="I20" s="51">
        <v>24.308993981083407</v>
      </c>
      <c r="J20" s="51">
        <v>25.338779019776442</v>
      </c>
      <c r="K20" s="51">
        <v>26.046259673258817</v>
      </c>
      <c r="L20" s="51">
        <v>29.797850386930353</v>
      </c>
      <c r="M20" s="51">
        <v>30.948065348237314</v>
      </c>
      <c r="N20" s="51">
        <v>33.91492519346518</v>
      </c>
      <c r="O20" s="51">
        <v>36.812455717970764</v>
      </c>
      <c r="P20" s="51">
        <v>39.06071195184866</v>
      </c>
      <c r="Q20" s="51">
        <v>40.401582115219256</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7.3826311263971489E-2</v>
      </c>
      <c r="D21" s="51">
        <v>0.246087704213241</v>
      </c>
      <c r="E21" s="51">
        <v>0.28300085984523082</v>
      </c>
      <c r="F21" s="51">
        <v>0.21677558039552866</v>
      </c>
      <c r="G21" s="51">
        <v>0.62073946689595749</v>
      </c>
      <c r="H21" s="51">
        <v>1.5356749785038666</v>
      </c>
      <c r="I21" s="51">
        <v>1.0518314703353397</v>
      </c>
      <c r="J21" s="51">
        <v>1.3069647463456544</v>
      </c>
      <c r="K21" s="51">
        <v>0.69343938091143587</v>
      </c>
      <c r="L21" s="51">
        <v>1.6046431642304393</v>
      </c>
      <c r="M21" s="51">
        <v>0.56981943250214451</v>
      </c>
      <c r="N21" s="51">
        <v>0.46046259673258938</v>
      </c>
      <c r="O21" s="51">
        <v>0.89487016337058611</v>
      </c>
      <c r="P21" s="51">
        <v>0.23533533963887138</v>
      </c>
      <c r="Q21" s="51">
        <v>0.29269131556319322</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0</v>
      </c>
      <c r="H22" s="51">
        <v>132.02291405273718</v>
      </c>
      <c r="I22" s="57">
        <v>358.07642136930349</v>
      </c>
      <c r="J22" s="51">
        <v>346.64615271854399</v>
      </c>
      <c r="K22" s="51">
        <v>345.17730288048148</v>
      </c>
      <c r="L22" s="51">
        <v>342.60130488678709</v>
      </c>
      <c r="M22" s="51">
        <v>412.85782625587558</v>
      </c>
      <c r="N22" s="51">
        <v>256.10115491544855</v>
      </c>
      <c r="O22" s="51">
        <v>434.1107252722843</v>
      </c>
      <c r="P22" s="51">
        <v>465.09047052259484</v>
      </c>
      <c r="Q22" s="51">
        <v>455.75915171614736</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6.2182702063628543</v>
      </c>
      <c r="P23" s="61">
        <v>12.416522362663608</v>
      </c>
      <c r="Q23" s="61">
        <v>23.877131146995993</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346.64615271854399</v>
      </c>
      <c r="K24" s="61">
        <v>345.17730288048148</v>
      </c>
      <c r="L24" s="61">
        <v>342.60130488678709</v>
      </c>
      <c r="M24" s="61">
        <v>412.85782625587558</v>
      </c>
      <c r="N24" s="61">
        <v>256.10115491544855</v>
      </c>
      <c r="O24" s="61">
        <v>427.89245506592147</v>
      </c>
      <c r="P24" s="61">
        <v>452.67394815993123</v>
      </c>
      <c r="Q24" s="61">
        <v>431.88202056915134</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0</v>
      </c>
      <c r="O27" s="51">
        <v>5.6843418860808015E-14</v>
      </c>
      <c r="P27" s="51">
        <v>2.2037307729021904E-2</v>
      </c>
      <c r="Q27" s="51">
        <v>2.2114373746035199E-2</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46.276792777300088</v>
      </c>
      <c r="D29" s="53">
        <v>51.770700773860696</v>
      </c>
      <c r="E29" s="53">
        <v>49.039127257093725</v>
      </c>
      <c r="F29" s="53">
        <v>53.0717626827171</v>
      </c>
      <c r="G29" s="53">
        <v>55.959002579535678</v>
      </c>
      <c r="H29" s="53">
        <v>190.66217888506733</v>
      </c>
      <c r="I29" s="63">
        <v>419.90073779234734</v>
      </c>
      <c r="J29" s="53">
        <v>411.30006501433076</v>
      </c>
      <c r="K29" s="53">
        <v>410.98639144453995</v>
      </c>
      <c r="L29" s="53">
        <v>418.98045364001149</v>
      </c>
      <c r="M29" s="53">
        <v>491.55554766602171</v>
      </c>
      <c r="N29" s="53">
        <v>342.72377142447698</v>
      </c>
      <c r="O29" s="53">
        <v>536.51337123101166</v>
      </c>
      <c r="P29" s="53">
        <v>580.99261197382248</v>
      </c>
      <c r="Q29" s="53">
        <v>588.30111519332377</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8791.0995385497263</v>
      </c>
      <c r="D32" s="53">
        <v>8577.8432096111592</v>
      </c>
      <c r="E32" s="53">
        <v>8756.8547076526211</v>
      </c>
      <c r="F32" s="53">
        <v>9047.6129635998859</v>
      </c>
      <c r="G32" s="53">
        <v>9078.6027858985381</v>
      </c>
      <c r="H32" s="53">
        <v>8936.3701926425911</v>
      </c>
      <c r="I32" s="53">
        <v>8891.0105581802345</v>
      </c>
      <c r="J32" s="53">
        <v>8749.4183415023417</v>
      </c>
      <c r="K32" s="53">
        <v>8499.0486174882972</v>
      </c>
      <c r="L32" s="53">
        <v>8358.0265604518972</v>
      </c>
      <c r="M32" s="53">
        <v>8511.9163291697969</v>
      </c>
      <c r="N32" s="53">
        <v>8885.5078170918114</v>
      </c>
      <c r="O32" s="53">
        <v>8978.9731940790098</v>
      </c>
      <c r="P32" s="53">
        <v>8827.1533703506266</v>
      </c>
      <c r="Q32" s="53">
        <v>8849.7696620008519</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5.2640505973538783E-3</v>
      </c>
      <c r="D34" s="56">
        <v>6.0353983523333144E-3</v>
      </c>
      <c r="E34" s="56">
        <v>5.6000846073463338E-3</v>
      </c>
      <c r="F34" s="56">
        <v>5.8658303462177253E-3</v>
      </c>
      <c r="G34" s="56">
        <v>6.1638342263916155E-3</v>
      </c>
      <c r="H34" s="56">
        <v>2.1335528270979814E-2</v>
      </c>
      <c r="I34" s="66">
        <v>4.722756035938061E-2</v>
      </c>
      <c r="J34" s="56">
        <v>4.7008846641079391E-2</v>
      </c>
      <c r="K34" s="56">
        <v>4.8356752613329293E-2</v>
      </c>
      <c r="L34" s="56">
        <v>5.0129112489606435E-2</v>
      </c>
      <c r="M34" s="56">
        <v>5.7749104744074145E-2</v>
      </c>
      <c r="N34" s="56">
        <v>3.8571095595147313E-2</v>
      </c>
      <c r="O34" s="56">
        <v>5.975219656350058E-2</v>
      </c>
      <c r="P34" s="56">
        <v>6.5818796569832874E-2</v>
      </c>
      <c r="Q34" s="56">
        <v>6.6476432456696766E-2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567.90388841119704</v>
      </c>
      <c r="D37" s="51">
        <v>643.73784274386173</v>
      </c>
      <c r="E37" s="51">
        <v>701.70125155249843</v>
      </c>
      <c r="F37" s="51">
        <v>819.5016719212764</v>
      </c>
      <c r="G37" s="51">
        <v>957.80190121333715</v>
      </c>
      <c r="H37" s="51">
        <v>1027.4949125824019</v>
      </c>
      <c r="I37" s="57">
        <v>1160.689667526512</v>
      </c>
      <c r="J37" s="51">
        <v>1105.810473392567</v>
      </c>
      <c r="K37" s="51">
        <v>1262.8119900640106</v>
      </c>
      <c r="L37" s="51">
        <v>1381.3724825642496</v>
      </c>
      <c r="M37" s="51">
        <v>1262.9550157638291</v>
      </c>
      <c r="N37" s="51">
        <v>1361.7562291009842</v>
      </c>
      <c r="O37" s="51">
        <v>1451.1225589949365</v>
      </c>
      <c r="P37" s="51">
        <v>1401.387895289959</v>
      </c>
      <c r="Q37" s="51">
        <v>1422.3430599582327</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23.239705741855357</v>
      </c>
      <c r="D38" s="51">
        <v>35.540269418171398</v>
      </c>
      <c r="E38" s="51">
        <v>27.395624343173786</v>
      </c>
      <c r="F38" s="51">
        <v>5.541224801757906</v>
      </c>
      <c r="G38" s="51">
        <v>16.695328174261963</v>
      </c>
      <c r="H38" s="51">
        <v>38.573612305340596</v>
      </c>
      <c r="I38" s="57">
        <v>45.867965988344324</v>
      </c>
      <c r="J38" s="51">
        <v>51.717301996751701</v>
      </c>
      <c r="K38" s="51">
        <v>37.744817044043181</v>
      </c>
      <c r="L38" s="51">
        <v>44.575809687589569</v>
      </c>
      <c r="M38" s="51">
        <v>48.445113212955</v>
      </c>
      <c r="N38" s="51">
        <v>48.297028757045958</v>
      </c>
      <c r="O38" s="51">
        <v>44.67612496417312</v>
      </c>
      <c r="P38" s="51">
        <v>43.374414827553259</v>
      </c>
      <c r="Q38" s="51">
        <v>45.8835053467946</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4.3006368823804673</v>
      </c>
      <c r="D39" s="51">
        <v>5.4212329685549117</v>
      </c>
      <c r="E39" s="51">
        <v>6.0670809506119534</v>
      </c>
      <c r="F39" s="51">
        <v>7.1049883698502683</v>
      </c>
      <c r="G39" s="51">
        <v>9.7073385269988499</v>
      </c>
      <c r="H39" s="51">
        <v>13.91729331493767</v>
      </c>
      <c r="I39" s="51">
        <v>20.626938764887704</v>
      </c>
      <c r="J39" s="51">
        <v>22.185743830325539</v>
      </c>
      <c r="K39" s="51">
        <v>28.116665032733771</v>
      </c>
      <c r="L39" s="51">
        <v>34.082668971061509</v>
      </c>
      <c r="M39" s="51">
        <v>36.092684263978825</v>
      </c>
      <c r="N39" s="51">
        <v>41.585727507192864</v>
      </c>
      <c r="O39" s="51">
        <v>47.598129925809147</v>
      </c>
      <c r="P39" s="51">
        <v>51.562999617517953</v>
      </c>
      <c r="Q39" s="51">
        <v>61.885636009829028</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595.44423103543284</v>
      </c>
      <c r="D40" s="53">
        <v>684.69934513058809</v>
      </c>
      <c r="E40" s="53">
        <v>735.16395684628424</v>
      </c>
      <c r="F40" s="53">
        <v>832.14788509288451</v>
      </c>
      <c r="G40" s="53">
        <v>984.20456791459799</v>
      </c>
      <c r="H40" s="53">
        <v>1079.9858182026803</v>
      </c>
      <c r="I40" s="53">
        <v>1227.1845722797441</v>
      </c>
      <c r="J40" s="53">
        <v>1179.713519219644</v>
      </c>
      <c r="K40" s="53">
        <v>1328.6734721407877</v>
      </c>
      <c r="L40" s="53">
        <v>1460.0309612229007</v>
      </c>
      <c r="M40" s="53">
        <v>1347.4928132407629</v>
      </c>
      <c r="N40" s="53">
        <v>1451.6389853652231</v>
      </c>
      <c r="O40" s="53">
        <v>1543.3968138849189</v>
      </c>
      <c r="P40" s="53">
        <v>1496.3253097350303</v>
      </c>
      <c r="Q40" s="53">
        <v>1530.1122013148565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20933.144742165652</v>
      </c>
      <c r="D42" s="53">
        <v>20052.57667387808</v>
      </c>
      <c r="E42" s="53">
        <v>19804.940301548686</v>
      </c>
      <c r="F42" s="53">
        <v>18269.991727645669</v>
      </c>
      <c r="G42" s="53">
        <v>19614.344913763456</v>
      </c>
      <c r="H42" s="53">
        <v>18180.774296276628</v>
      </c>
      <c r="I42" s="53">
        <v>20283.067561674987</v>
      </c>
      <c r="J42" s="53">
        <v>17850.25701305742</v>
      </c>
      <c r="K42" s="53">
        <v>18256.33474089019</v>
      </c>
      <c r="L42" s="53">
        <v>19789.410659321689</v>
      </c>
      <c r="M42" s="53">
        <v>17454.018006705937</v>
      </c>
      <c r="N42" s="53">
        <v>18568.23984521045</v>
      </c>
      <c r="O42" s="53">
        <v>18937.791392083072</v>
      </c>
      <c r="P42" s="53">
        <v>18621.829745103332</v>
      </c>
      <c r="Q42" s="53">
        <v>18679.541606172839</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2.8445044371953776E-2</v>
      </c>
      <c r="D44" s="56">
        <v>3.4145205190638989E-2</v>
      </c>
      <c r="E44" s="56">
        <v>3.7120230894550924E-2</v>
      </c>
      <c r="F44" s="56">
        <v>4.5547250239511616E-2</v>
      </c>
      <c r="G44" s="56">
        <v>5.0177794478569515E-2</v>
      </c>
      <c r="H44" s="56">
        <v>5.9402630526239932E-2</v>
      </c>
      <c r="I44" s="56">
        <v>6.050290808075396E-2</v>
      </c>
      <c r="J44" s="56">
        <v>6.6089441645388436E-2</v>
      </c>
      <c r="K44" s="56">
        <v>7.2778763700297969E-2</v>
      </c>
      <c r="L44" s="56">
        <v>7.377839524165726E-2</v>
      </c>
      <c r="M44" s="56">
        <v>7.7202442023552864E-2</v>
      </c>
      <c r="N44" s="56">
        <v>7.8178599450807046E-2</v>
      </c>
      <c r="O44" s="56">
        <v>8.14982477064424E-2</v>
      </c>
      <c r="P44" s="56">
        <v>8.0353291283231376E-2</v>
      </c>
      <c r="Q44" s="56">
        <v>8.1913798184919909E-2</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115.12529292257756</v>
      </c>
      <c r="D47" s="61">
        <v>165.11437354401562</v>
      </c>
      <c r="E47" s="61">
        <v>231.80858943642656</v>
      </c>
      <c r="F47" s="61">
        <v>273.29557376437538</v>
      </c>
      <c r="G47" s="61">
        <v>349.65328562921968</v>
      </c>
      <c r="H47" s="61">
        <v>442.51190276261445</v>
      </c>
      <c r="I47" s="61">
        <v>554.15795258246612</v>
      </c>
      <c r="J47" s="61">
        <v>687.30756933512055</v>
      </c>
      <c r="K47" s="61">
        <v>862.182294639921</v>
      </c>
      <c r="L47" s="61">
        <v>954.01243985812596</v>
      </c>
      <c r="M47" s="61">
        <v>998.65717305872306</v>
      </c>
      <c r="N47" s="61">
        <v>1169.7046193997667</v>
      </c>
      <c r="O47" s="61">
        <v>1204.2973823728644</v>
      </c>
      <c r="P47" s="61">
        <v>1320.5494502036463</v>
      </c>
      <c r="Q47" s="61">
        <v>1443.4852283178259</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595.44423103543284</v>
      </c>
      <c r="D48" s="61">
        <v>684.69934513058809</v>
      </c>
      <c r="E48" s="61">
        <v>735.16395684628424</v>
      </c>
      <c r="F48" s="61">
        <v>832.14788509288451</v>
      </c>
      <c r="G48" s="61">
        <v>984.20456791459799</v>
      </c>
      <c r="H48" s="61">
        <v>1079.9858182026803</v>
      </c>
      <c r="I48" s="61">
        <v>1227.1845722797441</v>
      </c>
      <c r="J48" s="61">
        <v>1179.713519219644</v>
      </c>
      <c r="K48" s="61">
        <v>1328.6734721407877</v>
      </c>
      <c r="L48" s="61">
        <v>1460.0309612229007</v>
      </c>
      <c r="M48" s="61">
        <v>1347.4928132407629</v>
      </c>
      <c r="N48" s="61">
        <v>1451.6389853652231</v>
      </c>
      <c r="O48" s="61">
        <v>1543.3968138849189</v>
      </c>
      <c r="P48" s="61">
        <v>1496.3253097350303</v>
      </c>
      <c r="Q48" s="61">
        <v>1530.1122013148565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18.555012897678417</v>
      </c>
      <c r="D49" s="61">
        <v>20.855932932072225</v>
      </c>
      <c r="E49" s="61">
        <v>19.785451418744628</v>
      </c>
      <c r="F49" s="61">
        <v>21.358770421324156</v>
      </c>
      <c r="G49" s="61">
        <v>22.756044711951848</v>
      </c>
      <c r="H49" s="61">
        <v>156.40002497277155</v>
      </c>
      <c r="I49" s="61">
        <v>383.43724682072224</v>
      </c>
      <c r="J49" s="61">
        <v>373.2918964846661</v>
      </c>
      <c r="K49" s="61">
        <v>371.91700193465175</v>
      </c>
      <c r="L49" s="61">
        <v>374.05977436228147</v>
      </c>
      <c r="M49" s="61">
        <v>444.5272587580252</v>
      </c>
      <c r="N49" s="61">
        <v>290.7515108913729</v>
      </c>
      <c r="O49" s="61">
        <v>472.46972441243901</v>
      </c>
      <c r="P49" s="61">
        <v>505.50621858794307</v>
      </c>
      <c r="Q49" s="61">
        <v>497.92706229224365</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729.12453685568892</v>
      </c>
      <c r="D50" s="61">
        <v>870.66965160667598</v>
      </c>
      <c r="E50" s="61">
        <v>986.75799770145545</v>
      </c>
      <c r="F50" s="61">
        <v>1126.802229278584</v>
      </c>
      <c r="G50" s="61">
        <v>1356.6138982557695</v>
      </c>
      <c r="H50" s="61">
        <v>1678.8977459380662</v>
      </c>
      <c r="I50" s="61">
        <v>2164.7797716829323</v>
      </c>
      <c r="J50" s="61">
        <v>2240.3129850394307</v>
      </c>
      <c r="K50" s="61">
        <v>2562.7727687153601</v>
      </c>
      <c r="L50" s="61">
        <v>2788.1031754433084</v>
      </c>
      <c r="M50" s="61">
        <v>2790.6772450575113</v>
      </c>
      <c r="N50" s="61">
        <v>2912.0951156563629</v>
      </c>
      <c r="O50" s="61">
        <v>3220.1639206702221</v>
      </c>
      <c r="P50" s="61">
        <v>3322.3809785266194</v>
      </c>
      <c r="Q50" s="61">
        <v>3471.5244919249258</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729.12453685568892</v>
      </c>
      <c r="D51" s="61">
        <v>870.66965160667598</v>
      </c>
      <c r="E51" s="61">
        <v>986.75799770145545</v>
      </c>
      <c r="F51" s="61">
        <v>1126.802229278584</v>
      </c>
      <c r="G51" s="61">
        <v>1356.6138982557695</v>
      </c>
      <c r="H51" s="61">
        <v>1678.8977459380662</v>
      </c>
      <c r="I51" s="61">
        <v>2164.7797716829323</v>
      </c>
      <c r="J51" s="61">
        <v>2240.3129850394307</v>
      </c>
      <c r="K51" s="61">
        <v>2562.7727687153601</v>
      </c>
      <c r="L51" s="61">
        <v>2788.1031754433084</v>
      </c>
      <c r="M51" s="61">
        <v>2790.6772450575113</v>
      </c>
      <c r="N51" s="61">
        <v>2912.0951156563629</v>
      </c>
      <c r="O51" s="61">
        <v>3220.1639206702221</v>
      </c>
      <c r="P51" s="61">
        <v>3322.3809785266194</v>
      </c>
      <c r="Q51" s="61">
        <v>3471.5244919249258</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729.12453685568892</v>
      </c>
      <c r="D58" s="53">
        <v>870.66965160667598</v>
      </c>
      <c r="E58" s="53">
        <v>986.75799770145545</v>
      </c>
      <c r="F58" s="53">
        <v>1126.802229278584</v>
      </c>
      <c r="G58" s="53">
        <v>1356.6138982557695</v>
      </c>
      <c r="H58" s="53">
        <v>1678.8977459380662</v>
      </c>
      <c r="I58" s="53">
        <v>2164.7797716829323</v>
      </c>
      <c r="J58" s="53">
        <v>2240.3129850394307</v>
      </c>
      <c r="K58" s="53">
        <v>2562.7727687153601</v>
      </c>
      <c r="L58" s="53">
        <v>2788.1031754433084</v>
      </c>
      <c r="M58" s="53">
        <v>2790.6772450575113</v>
      </c>
      <c r="N58" s="53">
        <v>2912.0951156563629</v>
      </c>
      <c r="O58" s="53">
        <v>3220.1639206702221</v>
      </c>
      <c r="P58" s="53">
        <v>3322.3809785266194</v>
      </c>
      <c r="Q58" s="53">
        <v>3471.5244919249258</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38568.900950606665</v>
      </c>
      <c r="D61" s="51">
        <v>37326.772332091336</v>
      </c>
      <c r="E61" s="51">
        <v>37468.453807203594</v>
      </c>
      <c r="F61" s="51">
        <v>36328.115553644791</v>
      </c>
      <c r="G61" s="51">
        <v>37778.405130409861</v>
      </c>
      <c r="H61" s="51">
        <v>35593.334488524888</v>
      </c>
      <c r="I61" s="51">
        <v>38340.459076380284</v>
      </c>
      <c r="J61" s="51">
        <v>35594.900855594242</v>
      </c>
      <c r="K61" s="51">
        <v>35662.834258072995</v>
      </c>
      <c r="L61" s="51">
        <v>37065.182567426193</v>
      </c>
      <c r="M61" s="51">
        <v>34707.710658968208</v>
      </c>
      <c r="N61" s="51">
        <v>36347.430752698958</v>
      </c>
      <c r="O61" s="51">
        <v>36916.438218823445</v>
      </c>
      <c r="P61" s="51">
        <v>36602.188176598836</v>
      </c>
      <c r="Q61" s="51">
        <v>36777.266159786661</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38573.201587489042</v>
      </c>
      <c r="D64" s="51">
        <v>37332.19356505989</v>
      </c>
      <c r="E64" s="51">
        <v>37474.520888154206</v>
      </c>
      <c r="F64" s="51">
        <v>36335.220542014642</v>
      </c>
      <c r="G64" s="51">
        <v>37788.112468936859</v>
      </c>
      <c r="H64" s="51">
        <v>35607.251781839826</v>
      </c>
      <c r="I64" s="51">
        <v>38361.086015145171</v>
      </c>
      <c r="J64" s="51">
        <v>35617.086599424569</v>
      </c>
      <c r="K64" s="51">
        <v>35690.950923105731</v>
      </c>
      <c r="L64" s="51">
        <v>37099.265236397252</v>
      </c>
      <c r="M64" s="51">
        <v>34743.80334323219</v>
      </c>
      <c r="N64" s="51">
        <v>36389.016480206148</v>
      </c>
      <c r="O64" s="51">
        <v>36964.03634874925</v>
      </c>
      <c r="P64" s="51">
        <v>36653.751176216356</v>
      </c>
      <c r="Q64" s="51">
        <v>36839.15179579649</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38573.201587489042</v>
      </c>
      <c r="D65" s="51">
        <v>37332.19356505989</v>
      </c>
      <c r="E65" s="51">
        <v>37474.520888154206</v>
      </c>
      <c r="F65" s="51">
        <v>36335.220542014642</v>
      </c>
      <c r="G65" s="51">
        <v>37788.112468936859</v>
      </c>
      <c r="H65" s="51">
        <v>35607.251781839826</v>
      </c>
      <c r="I65" s="51">
        <v>38361.086015145171</v>
      </c>
      <c r="J65" s="51">
        <v>35617.086599424569</v>
      </c>
      <c r="K65" s="51">
        <v>35690.950923105731</v>
      </c>
      <c r="L65" s="51">
        <v>37099.265236397252</v>
      </c>
      <c r="M65" s="51">
        <v>34743.80334323219</v>
      </c>
      <c r="N65" s="51">
        <v>36389.016480206148</v>
      </c>
      <c r="O65" s="51">
        <v>36964.03634874925</v>
      </c>
      <c r="P65" s="51">
        <v>36653.751176216356</v>
      </c>
      <c r="Q65" s="51">
        <v>36839.15179579649</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1.8902359846950729E-2</v>
      </c>
      <c r="D67" s="56">
        <v>2.3322220541081649E-2</v>
      </c>
      <c r="E67" s="56">
        <v>2.6331437315676855E-2</v>
      </c>
      <c r="F67" s="56">
        <v>3.1011294619105328E-2</v>
      </c>
      <c r="G67" s="56">
        <v>3.5900546749217846E-2</v>
      </c>
      <c r="H67" s="56">
        <v>4.7150444415772812E-2</v>
      </c>
      <c r="I67" s="56">
        <v>5.6431660220158136E-2</v>
      </c>
      <c r="J67" s="56">
        <v>6.2899950527554524E-2</v>
      </c>
      <c r="K67" s="56">
        <v>7.1804552762875909E-2</v>
      </c>
      <c r="L67" s="56">
        <v>7.5152517379453734E-2</v>
      </c>
      <c r="M67" s="56">
        <v>8.0321581880042292E-2</v>
      </c>
      <c r="N67" s="56">
        <v>8.002676074634775E-2</v>
      </c>
      <c r="O67" s="56">
        <v>8.711613337592615E-2</v>
      </c>
      <c r="P67" s="56">
        <v>9.0642318232422123E-2</v>
      </c>
      <c r="Q67" s="56">
        <v>9.4234647723920775E-2</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8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88">
        <v>2.1999999999999999E-2</v>
      </c>
      <c r="J71" s="182">
        <v>4.36E-2</v>
      </c>
      <c r="K71" s="182"/>
      <c r="L71" s="182">
        <v>5.4400000000000004E-2</v>
      </c>
      <c r="M71" s="182"/>
      <c r="N71" s="182">
        <v>7.0599999999999996E-2</v>
      </c>
      <c r="O71" s="182"/>
      <c r="P71" s="182">
        <v>9.2200000000000004E-2</v>
      </c>
      <c r="Q71" s="182"/>
      <c r="R71" s="78"/>
      <c r="S71" s="79">
        <v>0.13</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111</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255.15840194699734</v>
      </c>
      <c r="D7" s="51">
        <v>270.40739927453933</v>
      </c>
      <c r="E7" s="51">
        <v>281.50112950539784</v>
      </c>
      <c r="F7" s="51">
        <v>290.46273375127657</v>
      </c>
      <c r="G7" s="51">
        <v>310.59027539575084</v>
      </c>
      <c r="H7" s="51">
        <v>324.64534661404855</v>
      </c>
      <c r="I7" s="51">
        <v>342.68775069344912</v>
      </c>
      <c r="J7" s="51">
        <v>344.20879072029726</v>
      </c>
      <c r="K7" s="51">
        <v>354.80143947734899</v>
      </c>
      <c r="L7" s="51">
        <v>360.31042843892442</v>
      </c>
      <c r="M7" s="51">
        <v>365.22590601108345</v>
      </c>
      <c r="N7" s="51">
        <v>363.03829222539417</v>
      </c>
      <c r="O7" s="51">
        <v>358.54370081072375</v>
      </c>
      <c r="P7" s="51">
        <v>368.07320517422625</v>
      </c>
      <c r="Q7" s="51">
        <v>373.08952362348589</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8.5984522785898534E-2</v>
      </c>
      <c r="D8" s="51">
        <v>0.46431642304385201</v>
      </c>
      <c r="E8" s="51">
        <v>1.7387981274481703</v>
      </c>
      <c r="F8" s="51">
        <v>3.5076627383541554</v>
      </c>
      <c r="G8" s="51">
        <v>9.8148186984879313</v>
      </c>
      <c r="H8" s="51">
        <v>23.938613014975225</v>
      </c>
      <c r="I8" s="51">
        <v>51.959292274199143</v>
      </c>
      <c r="J8" s="51">
        <v>68.997313069716299</v>
      </c>
      <c r="K8" s="51">
        <v>89.358951190917352</v>
      </c>
      <c r="L8" s="51">
        <v>104.92122494873999</v>
      </c>
      <c r="M8" s="51">
        <v>111.83576216177819</v>
      </c>
      <c r="N8" s="51">
        <v>117.420932808891</v>
      </c>
      <c r="O8" s="51">
        <v>121.04261197460478</v>
      </c>
      <c r="P8" s="51">
        <v>122.76430198998644</v>
      </c>
      <c r="Q8" s="51">
        <v>121.13759565721125</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v>
      </c>
      <c r="D9" s="51">
        <v>0</v>
      </c>
      <c r="E9" s="51">
        <v>0</v>
      </c>
      <c r="F9" s="51">
        <v>5.1590713671539118E-3</v>
      </c>
      <c r="G9" s="51">
        <v>1.4359415305245057E-2</v>
      </c>
      <c r="H9" s="51">
        <v>0.28091143594153051</v>
      </c>
      <c r="I9" s="51">
        <v>1.2781599312123817</v>
      </c>
      <c r="J9" s="51">
        <v>8.6725709372312991</v>
      </c>
      <c r="K9" s="51">
        <v>69.979965606190873</v>
      </c>
      <c r="L9" s="51">
        <v>117.01281169389509</v>
      </c>
      <c r="M9" s="51">
        <v>107.69251934651761</v>
      </c>
      <c r="N9" s="51">
        <v>118.94015477214101</v>
      </c>
      <c r="O9" s="51">
        <v>119.19991401547722</v>
      </c>
      <c r="P9" s="51">
        <v>120.63327601031814</v>
      </c>
      <c r="Q9" s="51">
        <v>115.45786758383493</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0</v>
      </c>
      <c r="D10" s="51">
        <v>0</v>
      </c>
      <c r="E10" s="51">
        <v>0</v>
      </c>
      <c r="F10" s="51">
        <v>0</v>
      </c>
      <c r="G10" s="51">
        <v>1.335511607910576</v>
      </c>
      <c r="H10" s="51">
        <v>0.47291487532244197</v>
      </c>
      <c r="I10" s="51">
        <v>1.6972484952708509</v>
      </c>
      <c r="J10" s="51">
        <v>3.1981083404987096</v>
      </c>
      <c r="K10" s="51">
        <v>5.6105760963026645</v>
      </c>
      <c r="L10" s="51">
        <v>8.1651762682717113</v>
      </c>
      <c r="M10" s="51">
        <v>11.930782459157351</v>
      </c>
      <c r="N10" s="51">
        <v>12.990111779879621</v>
      </c>
      <c r="O10" s="51">
        <v>13.99767841788478</v>
      </c>
      <c r="P10" s="51">
        <v>15.495270851246774</v>
      </c>
      <c r="Q10" s="51">
        <v>110.06319862424763</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0</v>
      </c>
      <c r="D11" s="51">
        <v>7.8660685493648233E-15</v>
      </c>
      <c r="E11" s="51">
        <v>-4.2766974637323312E-15</v>
      </c>
      <c r="F11" s="51">
        <v>1.119291914336196E-14</v>
      </c>
      <c r="G11" s="51">
        <v>-6.2623070004651987E-15</v>
      </c>
      <c r="H11" s="51">
        <v>0.16354256233876291</v>
      </c>
      <c r="I11" s="51">
        <v>1.3327601031814797</v>
      </c>
      <c r="J11" s="51">
        <v>1.5944110060189605</v>
      </c>
      <c r="K11" s="51">
        <v>4.9527085124639117E-2</v>
      </c>
      <c r="L11" s="51">
        <v>1.4404127257093486</v>
      </c>
      <c r="M11" s="51">
        <v>5.3342218400687225</v>
      </c>
      <c r="N11" s="51">
        <v>10.241616509028351</v>
      </c>
      <c r="O11" s="51">
        <v>16.407652622527948</v>
      </c>
      <c r="P11" s="51">
        <v>18.552966466036114</v>
      </c>
      <c r="Q11" s="51">
        <v>18.253912295786868</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255.24438646978325</v>
      </c>
      <c r="D12" s="53">
        <v>270.87171569758317</v>
      </c>
      <c r="E12" s="53">
        <v>283.23992763284599</v>
      </c>
      <c r="F12" s="53">
        <v>293.97555556099786</v>
      </c>
      <c r="G12" s="53">
        <v>321.75496511745462</v>
      </c>
      <c r="H12" s="53">
        <v>349.50132850262645</v>
      </c>
      <c r="I12" s="53">
        <v>398.95521149731297</v>
      </c>
      <c r="J12" s="53">
        <v>426.67119407376254</v>
      </c>
      <c r="K12" s="53">
        <v>519.80045945588449</v>
      </c>
      <c r="L12" s="53">
        <v>591.85005407554058</v>
      </c>
      <c r="M12" s="53">
        <v>602.01919181860535</v>
      </c>
      <c r="N12" s="53">
        <v>622.63110809533418</v>
      </c>
      <c r="O12" s="53">
        <v>629.19155784121847</v>
      </c>
      <c r="P12" s="53">
        <v>645.51902049181376</v>
      </c>
      <c r="Q12" s="53">
        <v>738.00209778456667</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3053.998280309544</v>
      </c>
      <c r="D15" s="53">
        <v>3125.6691315563194</v>
      </c>
      <c r="E15" s="53">
        <v>3244.5668959587279</v>
      </c>
      <c r="F15" s="53">
        <v>3303.3403267411863</v>
      </c>
      <c r="G15" s="53">
        <v>3371.3626827171101</v>
      </c>
      <c r="H15" s="53">
        <v>3204.6667239896815</v>
      </c>
      <c r="I15" s="53">
        <v>3228.3598452278588</v>
      </c>
      <c r="J15" s="53">
        <v>3380.6248495270847</v>
      </c>
      <c r="K15" s="53">
        <v>3286.5803955288047</v>
      </c>
      <c r="L15" s="53">
        <v>3168.0206362854692</v>
      </c>
      <c r="M15" s="53">
        <v>3221.7709372312984</v>
      </c>
      <c r="N15" s="53">
        <v>3281.2763542562334</v>
      </c>
      <c r="O15" s="53">
        <v>3286.1122957867578</v>
      </c>
      <c r="P15" s="53">
        <v>3393.6004299226142</v>
      </c>
      <c r="Q15" s="53">
        <v>3332.2607050730871</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8.3577121871827795E-2</v>
      </c>
      <c r="D16" s="56">
        <v>8.6660393118036749E-2</v>
      </c>
      <c r="E16" s="56">
        <v>8.7296682951932852E-2</v>
      </c>
      <c r="F16" s="56">
        <v>8.8993420744816462E-2</v>
      </c>
      <c r="G16" s="56">
        <v>9.5437659901408164E-2</v>
      </c>
      <c r="H16" s="56">
        <v>0.10906011719917987</v>
      </c>
      <c r="I16" s="56">
        <v>0.12357829691353832</v>
      </c>
      <c r="J16" s="56">
        <v>0.12621074891922704</v>
      </c>
      <c r="K16" s="56">
        <v>0.15815844948233787</v>
      </c>
      <c r="L16" s="56">
        <v>0.18682013851067894</v>
      </c>
      <c r="M16" s="56">
        <v>0.18685971273176985</v>
      </c>
      <c r="N16" s="56">
        <v>0.18975271841632671</v>
      </c>
      <c r="O16" s="56">
        <v>0.19146988940333157</v>
      </c>
      <c r="P16" s="56">
        <v>0.19021656609895404</v>
      </c>
      <c r="Q16" s="56">
        <v>0.22147189643986151</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0.65213241616509032</v>
      </c>
      <c r="D19" s="51">
        <v>0.60291487532244203</v>
      </c>
      <c r="E19" s="51">
        <v>0.62752364574376607</v>
      </c>
      <c r="F19" s="51">
        <v>0.68858125537403259</v>
      </c>
      <c r="G19" s="51">
        <v>0.68677558039552877</v>
      </c>
      <c r="H19" s="51">
        <v>1.0791229578675836</v>
      </c>
      <c r="I19" s="51">
        <v>1.1248753224419603</v>
      </c>
      <c r="J19" s="51">
        <v>1.3723129836629409</v>
      </c>
      <c r="K19" s="51">
        <v>0.67652622527944972</v>
      </c>
      <c r="L19" s="51">
        <v>0.98890799656061901</v>
      </c>
      <c r="M19" s="51">
        <v>1.7377472055030094</v>
      </c>
      <c r="N19" s="51">
        <v>1.1784350816852969</v>
      </c>
      <c r="O19" s="51">
        <v>1.2986242476354255</v>
      </c>
      <c r="P19" s="51">
        <v>1.3050211607910576</v>
      </c>
      <c r="Q19" s="51">
        <v>0.90848839208942389</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5.1801461736887369</v>
      </c>
      <c r="D20" s="51">
        <v>5.0817110920034398</v>
      </c>
      <c r="E20" s="51">
        <v>4.8479277730008601</v>
      </c>
      <c r="F20" s="51">
        <v>4.8073172828890796</v>
      </c>
      <c r="G20" s="51">
        <v>4.5961134995700768</v>
      </c>
      <c r="H20" s="51">
        <v>4.9944024075666382</v>
      </c>
      <c r="I20" s="51">
        <v>4.2803697334479791</v>
      </c>
      <c r="J20" s="51">
        <v>4.1332760103181423</v>
      </c>
      <c r="K20" s="51">
        <v>3.9238521066208083</v>
      </c>
      <c r="L20" s="51">
        <v>3.6384350816852966</v>
      </c>
      <c r="M20" s="51">
        <v>3.8998280309544282</v>
      </c>
      <c r="N20" s="51">
        <v>5.9139982803095448</v>
      </c>
      <c r="O20" s="51">
        <v>6.4695098882201201</v>
      </c>
      <c r="P20" s="51">
        <v>7.5415067497850403</v>
      </c>
      <c r="Q20" s="51">
        <v>6.8980980223559749</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0.29530524505588901</v>
      </c>
      <c r="D21" s="51">
        <v>0.46756663800515852</v>
      </c>
      <c r="E21" s="51">
        <v>0.25839208942390429</v>
      </c>
      <c r="F21" s="51">
        <v>0.25503009458297543</v>
      </c>
      <c r="G21" s="51">
        <v>0.33018056749785063</v>
      </c>
      <c r="H21" s="51">
        <v>0.38737747205502976</v>
      </c>
      <c r="I21" s="51">
        <v>0.42365434221840059</v>
      </c>
      <c r="J21" s="51">
        <v>0.49011177987962179</v>
      </c>
      <c r="K21" s="51">
        <v>0.50739466895958807</v>
      </c>
      <c r="L21" s="51">
        <v>0.54110060189165932</v>
      </c>
      <c r="M21" s="51">
        <v>0.54557179707652637</v>
      </c>
      <c r="N21" s="51">
        <v>0.58921754084264855</v>
      </c>
      <c r="O21" s="51">
        <v>0.59028374892519397</v>
      </c>
      <c r="P21" s="51">
        <v>0.50713527085124666</v>
      </c>
      <c r="Q21" s="51">
        <v>0.43012897678417833</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5.4284895385497274</v>
      </c>
      <c r="F22" s="51">
        <v>2.3231967134804625</v>
      </c>
      <c r="G22" s="51">
        <v>4.1803764211330847</v>
      </c>
      <c r="H22" s="51">
        <v>3.7470944396675265</v>
      </c>
      <c r="I22" s="57">
        <v>13.408788645266075</v>
      </c>
      <c r="J22" s="51">
        <v>0</v>
      </c>
      <c r="K22" s="51">
        <v>0</v>
      </c>
      <c r="L22" s="51">
        <v>100.543208948</v>
      </c>
      <c r="M22" s="51">
        <v>108.67518549999998</v>
      </c>
      <c r="N22" s="51">
        <v>142.200033752</v>
      </c>
      <c r="O22" s="51">
        <v>160.238042608</v>
      </c>
      <c r="P22" s="51">
        <v>163.03270944799999</v>
      </c>
      <c r="Q22" s="51">
        <v>142.89818695599999</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53.509403107999994</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0</v>
      </c>
      <c r="L24" s="61">
        <v>100.543208948</v>
      </c>
      <c r="M24" s="61">
        <v>108.67518549999998</v>
      </c>
      <c r="N24" s="61">
        <v>142.200033752</v>
      </c>
      <c r="O24" s="61">
        <v>160.238042608</v>
      </c>
      <c r="P24" s="61">
        <v>163.03270944799999</v>
      </c>
      <c r="Q24" s="61">
        <v>89.388783848000003</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16.759522220000001</v>
      </c>
      <c r="K27" s="51">
        <v>83.88598189999999</v>
      </c>
      <c r="L27" s="51">
        <v>1</v>
      </c>
      <c r="M27" s="51">
        <v>0</v>
      </c>
      <c r="N27" s="51">
        <v>1.2523336559999905</v>
      </c>
      <c r="O27" s="51">
        <v>0</v>
      </c>
      <c r="P27" s="51">
        <v>0</v>
      </c>
      <c r="Q27" s="51">
        <v>17.996713419999992</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16.506332760103184</v>
      </c>
      <c r="D29" s="53">
        <v>16.186418744625968</v>
      </c>
      <c r="E29" s="53">
        <v>20.944319289194613</v>
      </c>
      <c r="F29" s="53">
        <v>18.0394262921563</v>
      </c>
      <c r="G29" s="53">
        <v>19.434718639533774</v>
      </c>
      <c r="H29" s="53">
        <v>22.016092719977067</v>
      </c>
      <c r="I29" s="63">
        <v>30.157743933314226</v>
      </c>
      <c r="J29" s="53">
        <v>17.684866723989682</v>
      </c>
      <c r="K29" s="53">
        <v>13.699656061908856</v>
      </c>
      <c r="L29" s="53">
        <v>115.124937236908</v>
      </c>
      <c r="M29" s="53">
        <v>127.65906340197762</v>
      </c>
      <c r="N29" s="53">
        <v>163.46642240204298</v>
      </c>
      <c r="O29" s="53">
        <v>183.49522231565263</v>
      </c>
      <c r="P29" s="53">
        <v>188.91871739726912</v>
      </c>
      <c r="Q29" s="53">
        <v>218.62540605712121</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1883.8751442629216</v>
      </c>
      <c r="D32" s="53">
        <v>2029.7387651667145</v>
      </c>
      <c r="E32" s="53">
        <v>2156.1416728766603</v>
      </c>
      <c r="F32" s="53">
        <v>2060.2793718352918</v>
      </c>
      <c r="G32" s="53">
        <v>2232.150308588899</v>
      </c>
      <c r="H32" s="53">
        <v>2179.438755374033</v>
      </c>
      <c r="I32" s="53">
        <v>2116.4520622671257</v>
      </c>
      <c r="J32" s="53">
        <v>2143.5336217709696</v>
      </c>
      <c r="K32" s="53">
        <v>2283.8388279877045</v>
      </c>
      <c r="L32" s="53">
        <v>1974.374512091212</v>
      </c>
      <c r="M32" s="53">
        <v>2246.2866548799561</v>
      </c>
      <c r="N32" s="53">
        <v>2536.5834202407127</v>
      </c>
      <c r="O32" s="53">
        <v>2561.5397087969745</v>
      </c>
      <c r="P32" s="53">
        <v>2607.6200197303156</v>
      </c>
      <c r="Q32" s="53">
        <v>2712.3359616160878</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8.7619037866553482E-3</v>
      </c>
      <c r="D34" s="56">
        <v>7.9746315252034322E-3</v>
      </c>
      <c r="E34" s="56">
        <v>9.7137955045650242E-3</v>
      </c>
      <c r="F34" s="56">
        <v>8.7558156135334325E-3</v>
      </c>
      <c r="G34" s="56">
        <v>8.7067248853057045E-3</v>
      </c>
      <c r="H34" s="56">
        <v>1.0101725807018003E-2</v>
      </c>
      <c r="I34" s="66">
        <v>1.4249197735671605E-2</v>
      </c>
      <c r="J34" s="56">
        <v>8.2503332555048017E-3</v>
      </c>
      <c r="K34" s="56">
        <v>5.9985213903993627E-3</v>
      </c>
      <c r="L34" s="56">
        <v>5.8309574263583012E-2</v>
      </c>
      <c r="M34" s="56">
        <v>5.6831154262811504E-2</v>
      </c>
      <c r="N34" s="56">
        <v>6.4443542876476981E-2</v>
      </c>
      <c r="O34" s="56">
        <v>7.1634736594355208E-2</v>
      </c>
      <c r="P34" s="56">
        <v>7.2448714140800091E-2</v>
      </c>
      <c r="Q34" s="56">
        <v>8.060410257100227E-2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708.9423903697334</v>
      </c>
      <c r="D37" s="51">
        <v>723.24925957772041</v>
      </c>
      <c r="E37" s="51">
        <v>767.98509601605042</v>
      </c>
      <c r="F37" s="51">
        <v>708.10642973153722</v>
      </c>
      <c r="G37" s="51">
        <v>785.27753893188117</v>
      </c>
      <c r="H37" s="51">
        <v>775.19824209420085</v>
      </c>
      <c r="I37" s="57">
        <v>928.8955765739945</v>
      </c>
      <c r="J37" s="51">
        <v>989.37135760007641</v>
      </c>
      <c r="K37" s="51">
        <v>1054.4568644310691</v>
      </c>
      <c r="L37" s="51">
        <v>1078.9146842457246</v>
      </c>
      <c r="M37" s="51">
        <v>1020.4929779306392</v>
      </c>
      <c r="N37" s="51">
        <v>1070.8416929397154</v>
      </c>
      <c r="O37" s="51">
        <v>1103.4202732397057</v>
      </c>
      <c r="P37" s="51">
        <v>1124.9857408999712</v>
      </c>
      <c r="Q37" s="51">
        <v>1144.1520254132033</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0</v>
      </c>
      <c r="D38" s="51">
        <v>0.74042227954523743</v>
      </c>
      <c r="E38" s="51">
        <v>0.64488392089423907</v>
      </c>
      <c r="F38" s="51">
        <v>2.3884589662749593E-2</v>
      </c>
      <c r="G38" s="51">
        <v>2.6273048629024554</v>
      </c>
      <c r="H38" s="51">
        <v>1.4569599694277253</v>
      </c>
      <c r="I38" s="57">
        <v>1.8868825833572178</v>
      </c>
      <c r="J38" s="51">
        <v>5.5651093914206555</v>
      </c>
      <c r="K38" s="51">
        <v>4.7530333428871696</v>
      </c>
      <c r="L38" s="51">
        <v>3.1527658354829464</v>
      </c>
      <c r="M38" s="51">
        <v>8.7178752269036011</v>
      </c>
      <c r="N38" s="51">
        <v>11.440718448457055</v>
      </c>
      <c r="O38" s="51">
        <v>17.74625011942295</v>
      </c>
      <c r="P38" s="51">
        <v>17.255995032005352</v>
      </c>
      <c r="Q38" s="51">
        <v>112.67089423903697</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12.777300085984523</v>
      </c>
      <c r="D39" s="51">
        <v>16.749785038693037</v>
      </c>
      <c r="E39" s="51">
        <v>22.570937231298366</v>
      </c>
      <c r="F39" s="51">
        <v>24.70335339638865</v>
      </c>
      <c r="G39" s="51">
        <v>27.575236457437658</v>
      </c>
      <c r="H39" s="51">
        <v>32.287188306104902</v>
      </c>
      <c r="I39" s="51">
        <v>37.790197764402407</v>
      </c>
      <c r="J39" s="51">
        <v>42.459157351676694</v>
      </c>
      <c r="K39" s="51">
        <v>46.96474634565778</v>
      </c>
      <c r="L39" s="51">
        <v>64.488392089423897</v>
      </c>
      <c r="M39" s="51">
        <v>65.004299226139295</v>
      </c>
      <c r="N39" s="51">
        <v>74.85822191565957</v>
      </c>
      <c r="O39" s="51">
        <v>81.184649400470548</v>
      </c>
      <c r="P39" s="51">
        <v>87.409051997014174</v>
      </c>
      <c r="Q39" s="51">
        <v>92.395986129090176</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721.71969045571791</v>
      </c>
      <c r="D40" s="53">
        <v>740.73946689595869</v>
      </c>
      <c r="E40" s="53">
        <v>791.200917168243</v>
      </c>
      <c r="F40" s="53">
        <v>732.8336677175887</v>
      </c>
      <c r="G40" s="53">
        <v>815.48008025222123</v>
      </c>
      <c r="H40" s="53">
        <v>808.94239036973352</v>
      </c>
      <c r="I40" s="53">
        <v>968.57265692175406</v>
      </c>
      <c r="J40" s="53">
        <v>1037.3956243431737</v>
      </c>
      <c r="K40" s="53">
        <v>1106.1746441196142</v>
      </c>
      <c r="L40" s="53">
        <v>1146.5558421706316</v>
      </c>
      <c r="M40" s="53">
        <v>1094.2151523836819</v>
      </c>
      <c r="N40" s="53">
        <v>1157.1406333038321</v>
      </c>
      <c r="O40" s="53">
        <v>1202.3511727595992</v>
      </c>
      <c r="P40" s="53">
        <v>1229.6507879289907</v>
      </c>
      <c r="Q40" s="53">
        <v>1349.2189057813305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5134.60057800707</v>
      </c>
      <c r="D42" s="53">
        <v>5195.7461784656534</v>
      </c>
      <c r="E42" s="53">
        <v>5349.4857408999715</v>
      </c>
      <c r="F42" s="53">
        <v>5286.4653195758101</v>
      </c>
      <c r="G42" s="53">
        <v>4724.0660170058272</v>
      </c>
      <c r="H42" s="53">
        <v>3738.3705932932071</v>
      </c>
      <c r="I42" s="53">
        <v>3980.4008072991305</v>
      </c>
      <c r="J42" s="53">
        <v>4188.3827505493455</v>
      </c>
      <c r="K42" s="53">
        <v>4060.6964985191553</v>
      </c>
      <c r="L42" s="53">
        <v>3921.9466179421038</v>
      </c>
      <c r="M42" s="53">
        <v>3836.8642399923569</v>
      </c>
      <c r="N42" s="53">
        <v>4003.468640373671</v>
      </c>
      <c r="O42" s="53">
        <v>4009.2284537379119</v>
      </c>
      <c r="P42" s="53">
        <v>4114.9398564061094</v>
      </c>
      <c r="Q42" s="53">
        <v>4052.1735956399339</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0.14056004541951037</v>
      </c>
      <c r="D44" s="56">
        <v>0.14256652296950834</v>
      </c>
      <c r="E44" s="56">
        <v>0.14790223873652858</v>
      </c>
      <c r="F44" s="56">
        <v>0.13862451059763914</v>
      </c>
      <c r="G44" s="56">
        <v>0.17262249877894018</v>
      </c>
      <c r="H44" s="56">
        <v>0.21638903104497181</v>
      </c>
      <c r="I44" s="56">
        <v>0.24333545886776448</v>
      </c>
      <c r="J44" s="56">
        <v>0.24768405518982467</v>
      </c>
      <c r="K44" s="56">
        <v>0.27241007657750616</v>
      </c>
      <c r="L44" s="56">
        <v>0.29234356146648532</v>
      </c>
      <c r="M44" s="56">
        <v>0.28518474565205404</v>
      </c>
      <c r="N44" s="56">
        <v>0.28903451912535233</v>
      </c>
      <c r="O44" s="56">
        <v>0.29989589933160699</v>
      </c>
      <c r="P44" s="56">
        <v>0.29882594420297032</v>
      </c>
      <c r="Q44" s="56">
        <v>0.3329617732155073</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249.11680263487352</v>
      </c>
      <c r="D47" s="61">
        <v>264.71952309225213</v>
      </c>
      <c r="E47" s="61">
        <v>277.5060841246775</v>
      </c>
      <c r="F47" s="61">
        <v>288.22462692815185</v>
      </c>
      <c r="G47" s="61">
        <v>316.14189546999114</v>
      </c>
      <c r="H47" s="61">
        <v>343.04042566513726</v>
      </c>
      <c r="I47" s="61">
        <v>393.12631209920465</v>
      </c>
      <c r="J47" s="61">
        <v>420.6754932999018</v>
      </c>
      <c r="K47" s="61">
        <v>514.69268645502461</v>
      </c>
      <c r="L47" s="61">
        <v>586.68161039540303</v>
      </c>
      <c r="M47" s="61">
        <v>595.83604478507141</v>
      </c>
      <c r="N47" s="61">
        <v>614.94945719249665</v>
      </c>
      <c r="O47" s="61">
        <v>620.83313995643778</v>
      </c>
      <c r="P47" s="61">
        <v>636.1653573103863</v>
      </c>
      <c r="Q47" s="61">
        <v>729.76538239333695</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721.71969045571791</v>
      </c>
      <c r="D48" s="61">
        <v>740.73946689595869</v>
      </c>
      <c r="E48" s="61">
        <v>791.200917168243</v>
      </c>
      <c r="F48" s="61">
        <v>732.8336677175887</v>
      </c>
      <c r="G48" s="61">
        <v>815.48008025222123</v>
      </c>
      <c r="H48" s="61">
        <v>808.94239036973352</v>
      </c>
      <c r="I48" s="61">
        <v>968.57265692175406</v>
      </c>
      <c r="J48" s="61">
        <v>1037.3956243431737</v>
      </c>
      <c r="K48" s="61">
        <v>1106.1746441196142</v>
      </c>
      <c r="L48" s="61">
        <v>1146.5558421706316</v>
      </c>
      <c r="M48" s="61">
        <v>1094.2151523836819</v>
      </c>
      <c r="N48" s="61">
        <v>1157.1406333038321</v>
      </c>
      <c r="O48" s="61">
        <v>1202.3511727595992</v>
      </c>
      <c r="P48" s="61">
        <v>1229.6507879289907</v>
      </c>
      <c r="Q48" s="61">
        <v>1349.2189057813305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6.127583834909716</v>
      </c>
      <c r="D49" s="61">
        <v>6.1521926053310407</v>
      </c>
      <c r="E49" s="61">
        <v>11.162333046718256</v>
      </c>
      <c r="F49" s="61">
        <v>8.0741253463265501</v>
      </c>
      <c r="G49" s="61">
        <v>9.7934460685965394</v>
      </c>
      <c r="H49" s="61">
        <v>10.20799727715678</v>
      </c>
      <c r="I49" s="61">
        <v>19.237688043374416</v>
      </c>
      <c r="J49" s="61">
        <v>5.9957007738607055</v>
      </c>
      <c r="K49" s="61">
        <v>5.1077730008598454</v>
      </c>
      <c r="L49" s="61">
        <v>105.71165262813757</v>
      </c>
      <c r="M49" s="61">
        <v>114.85833253353394</v>
      </c>
      <c r="N49" s="61">
        <v>149.8816846548375</v>
      </c>
      <c r="O49" s="61">
        <v>168.59646049278075</v>
      </c>
      <c r="P49" s="61">
        <v>172.38637262942734</v>
      </c>
      <c r="Q49" s="61">
        <v>151.13490234722957</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976.9640769255011</v>
      </c>
      <c r="D50" s="61">
        <v>1011.6111825935418</v>
      </c>
      <c r="E50" s="61">
        <v>1079.8693343396387</v>
      </c>
      <c r="F50" s="61">
        <v>1029.1324199920671</v>
      </c>
      <c r="G50" s="61">
        <v>1141.415421790809</v>
      </c>
      <c r="H50" s="61">
        <v>1162.1908133120276</v>
      </c>
      <c r="I50" s="61">
        <v>1380.9366570643331</v>
      </c>
      <c r="J50" s="61">
        <v>1464.0668184169363</v>
      </c>
      <c r="K50" s="61">
        <v>1625.9751035754987</v>
      </c>
      <c r="L50" s="61">
        <v>1838.9491051941723</v>
      </c>
      <c r="M50" s="61">
        <v>1804.9095297022873</v>
      </c>
      <c r="N50" s="61">
        <v>1921.9717751511662</v>
      </c>
      <c r="O50" s="61">
        <v>1991.7807732088177</v>
      </c>
      <c r="P50" s="61">
        <v>2038.2025178688043</v>
      </c>
      <c r="Q50" s="61">
        <v>2230.1191905218966</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976.9640769255011</v>
      </c>
      <c r="D51" s="61">
        <v>1011.6111825935418</v>
      </c>
      <c r="E51" s="61">
        <v>1079.8693343396387</v>
      </c>
      <c r="F51" s="61">
        <v>1029.1324199920671</v>
      </c>
      <c r="G51" s="61">
        <v>1141.415421790809</v>
      </c>
      <c r="H51" s="61">
        <v>1162.1908133120276</v>
      </c>
      <c r="I51" s="61">
        <v>1380.9366570643331</v>
      </c>
      <c r="J51" s="61">
        <v>1464.0668184169363</v>
      </c>
      <c r="K51" s="61">
        <v>1625.9751035754987</v>
      </c>
      <c r="L51" s="61">
        <v>1838.9491051941723</v>
      </c>
      <c r="M51" s="61">
        <v>1804.9095297022873</v>
      </c>
      <c r="N51" s="61">
        <v>1921.9717751511662</v>
      </c>
      <c r="O51" s="61">
        <v>1991.7807732088177</v>
      </c>
      <c r="P51" s="61">
        <v>2038.2025178688041</v>
      </c>
      <c r="Q51" s="61">
        <v>2230.1191905218966</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976.9640769255011</v>
      </c>
      <c r="D58" s="53">
        <v>1011.6111825935418</v>
      </c>
      <c r="E58" s="53">
        <v>1079.8693343396387</v>
      </c>
      <c r="F58" s="53">
        <v>1029.1324199920671</v>
      </c>
      <c r="G58" s="53">
        <v>1141.415421790809</v>
      </c>
      <c r="H58" s="53">
        <v>1162.1908133120276</v>
      </c>
      <c r="I58" s="53">
        <v>1380.9366570643331</v>
      </c>
      <c r="J58" s="53">
        <v>1464.0668184169363</v>
      </c>
      <c r="K58" s="53">
        <v>1625.9751035754987</v>
      </c>
      <c r="L58" s="53">
        <v>1838.9491051941723</v>
      </c>
      <c r="M58" s="53">
        <v>1804.9095297022873</v>
      </c>
      <c r="N58" s="53">
        <v>1921.9717751511662</v>
      </c>
      <c r="O58" s="53">
        <v>1991.7807732088177</v>
      </c>
      <c r="P58" s="53">
        <v>2038.2025178688041</v>
      </c>
      <c r="Q58" s="53">
        <v>2230.1191905218966</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10571.154533295119</v>
      </c>
      <c r="D61" s="51">
        <v>11011.471338492403</v>
      </c>
      <c r="E61" s="51">
        <v>11446.625800133756</v>
      </c>
      <c r="F61" s="51">
        <v>11287.389357026848</v>
      </c>
      <c r="G61" s="51">
        <v>11005.999808923283</v>
      </c>
      <c r="H61" s="51">
        <v>9648.3754502245138</v>
      </c>
      <c r="I61" s="51">
        <v>9877.4152135998847</v>
      </c>
      <c r="J61" s="51">
        <v>10303.145998765332</v>
      </c>
      <c r="K61" s="51">
        <v>10220.207778976526</v>
      </c>
      <c r="L61" s="51">
        <v>9666.6015112313671</v>
      </c>
      <c r="M61" s="51">
        <v>9934.5549027064571</v>
      </c>
      <c r="N61" s="51">
        <v>10450.086574917317</v>
      </c>
      <c r="O61" s="51">
        <v>10535.874280307435</v>
      </c>
      <c r="P61" s="51">
        <v>10811.276120143519</v>
      </c>
      <c r="Q61" s="51">
        <v>10771.549359987159</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10583.931833381104</v>
      </c>
      <c r="D64" s="51">
        <v>11028.221123531097</v>
      </c>
      <c r="E64" s="51">
        <v>11469.196737365053</v>
      </c>
      <c r="F64" s="51">
        <v>11312.092710423238</v>
      </c>
      <c r="G64" s="51">
        <v>11033.575045380721</v>
      </c>
      <c r="H64" s="51">
        <v>9680.662638530619</v>
      </c>
      <c r="I64" s="51">
        <v>9915.205411364288</v>
      </c>
      <c r="J64" s="51">
        <v>10345.60515611701</v>
      </c>
      <c r="K64" s="51">
        <v>10267.172525322185</v>
      </c>
      <c r="L64" s="51">
        <v>9731.0899033207916</v>
      </c>
      <c r="M64" s="51">
        <v>9999.5592019325959</v>
      </c>
      <c r="N64" s="51">
        <v>10524.944796832977</v>
      </c>
      <c r="O64" s="51">
        <v>10617.058929707906</v>
      </c>
      <c r="P64" s="51">
        <v>10898.685172140533</v>
      </c>
      <c r="Q64" s="51">
        <v>10863.945346116248</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10583.931833381104</v>
      </c>
      <c r="D65" s="51">
        <v>11028.221123531097</v>
      </c>
      <c r="E65" s="51">
        <v>11469.196737365053</v>
      </c>
      <c r="F65" s="51">
        <v>11312.092710423238</v>
      </c>
      <c r="G65" s="51">
        <v>11033.575045380721</v>
      </c>
      <c r="H65" s="51">
        <v>9680.662638530619</v>
      </c>
      <c r="I65" s="51">
        <v>9915.205411364288</v>
      </c>
      <c r="J65" s="51">
        <v>10345.60515611701</v>
      </c>
      <c r="K65" s="51">
        <v>10267.172525322185</v>
      </c>
      <c r="L65" s="51">
        <v>9731.0899033207916</v>
      </c>
      <c r="M65" s="51">
        <v>9999.5592019325959</v>
      </c>
      <c r="N65" s="51">
        <v>10524.944796832977</v>
      </c>
      <c r="O65" s="51">
        <v>10617.058929707906</v>
      </c>
      <c r="P65" s="51">
        <v>10898.685172140533</v>
      </c>
      <c r="Q65" s="51">
        <v>10863.945346116248</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9.2306346290346786E-2</v>
      </c>
      <c r="D67" s="56">
        <v>9.1729316202687525E-2</v>
      </c>
      <c r="E67" s="56">
        <v>9.415387660249773E-2</v>
      </c>
      <c r="F67" s="56">
        <v>9.0976307066843551E-2</v>
      </c>
      <c r="G67" s="56">
        <v>0.10344928249422385</v>
      </c>
      <c r="H67" s="56">
        <v>0.12005281629031449</v>
      </c>
      <c r="I67" s="56">
        <v>0.13927463928095488</v>
      </c>
      <c r="J67" s="56">
        <v>0.1415158220639498</v>
      </c>
      <c r="K67" s="56">
        <v>0.15836639537957656</v>
      </c>
      <c r="L67" s="56">
        <v>0.18897668436570708</v>
      </c>
      <c r="M67" s="56">
        <v>0.18049890932726873</v>
      </c>
      <c r="N67" s="56">
        <v>0.18261110269476186</v>
      </c>
      <c r="O67" s="56">
        <v>0.18760193254984742</v>
      </c>
      <c r="P67" s="56">
        <v>0.18701361546610262</v>
      </c>
      <c r="Q67" s="56">
        <v>0.20527709956854134</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8">
        <v>9.4E-2</v>
      </c>
      <c r="J71" s="182">
        <v>0.1072</v>
      </c>
      <c r="K71" s="182"/>
      <c r="L71" s="182">
        <v>0.1138</v>
      </c>
      <c r="M71" s="182"/>
      <c r="N71" s="182">
        <v>0.1237</v>
      </c>
      <c r="O71" s="182"/>
      <c r="P71" s="182">
        <v>0.13689999999999999</v>
      </c>
      <c r="Q71" s="182"/>
      <c r="R71" s="78"/>
      <c r="S71" s="79">
        <v>0.16</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97</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154.00207827178195</v>
      </c>
      <c r="D7" s="51">
        <v>161.0164483776388</v>
      </c>
      <c r="E7" s="51">
        <v>167.97495602943965</v>
      </c>
      <c r="F7" s="51">
        <v>172.27190787578647</v>
      </c>
      <c r="G7" s="51">
        <v>175.85318351432869</v>
      </c>
      <c r="H7" s="51">
        <v>181.56833015636815</v>
      </c>
      <c r="I7" s="51">
        <v>186.40137198155458</v>
      </c>
      <c r="J7" s="51">
        <v>184.17894114437209</v>
      </c>
      <c r="K7" s="51">
        <v>187.55407179499599</v>
      </c>
      <c r="L7" s="51">
        <v>196.13950854697308</v>
      </c>
      <c r="M7" s="51">
        <v>196.75946596416179</v>
      </c>
      <c r="N7" s="51">
        <v>196.9883057303332</v>
      </c>
      <c r="O7" s="51">
        <v>195.98399640875382</v>
      </c>
      <c r="P7" s="51">
        <v>191.57668749328138</v>
      </c>
      <c r="Q7" s="51">
        <v>192.25516281890594</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0.7696009213754369</v>
      </c>
      <c r="D8" s="51">
        <v>1.3823665586348304</v>
      </c>
      <c r="E8" s="51">
        <v>3.1714097287730922</v>
      </c>
      <c r="F8" s="51">
        <v>9.3003495127262159</v>
      </c>
      <c r="G8" s="51">
        <v>18.48464813457808</v>
      </c>
      <c r="H8" s="51">
        <v>24.732956200587502</v>
      </c>
      <c r="I8" s="51">
        <v>29.439886964729642</v>
      </c>
      <c r="J8" s="51">
        <v>31.899552235099279</v>
      </c>
      <c r="K8" s="51">
        <v>35.646838360172765</v>
      </c>
      <c r="L8" s="51">
        <v>39.571935223404942</v>
      </c>
      <c r="M8" s="51">
        <v>41.38173452942668</v>
      </c>
      <c r="N8" s="51">
        <v>44.779481823637404</v>
      </c>
      <c r="O8" s="51">
        <v>44.595663696478844</v>
      </c>
      <c r="P8" s="51">
        <v>47.944591960976794</v>
      </c>
      <c r="Q8" s="51">
        <v>51.276988009522995</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2.5021496130696472E-2</v>
      </c>
      <c r="D9" s="51">
        <v>3.5597592433361989E-2</v>
      </c>
      <c r="E9" s="51">
        <v>5.0902837489251923E-2</v>
      </c>
      <c r="F9" s="51">
        <v>0.18288907996560616</v>
      </c>
      <c r="G9" s="51">
        <v>1.1123817712811694</v>
      </c>
      <c r="H9" s="51">
        <v>7.6360275150472905</v>
      </c>
      <c r="I9" s="51">
        <v>52.940842648323297</v>
      </c>
      <c r="J9" s="51">
        <v>187.61977644024074</v>
      </c>
      <c r="K9" s="51">
        <v>184.74840928632844</v>
      </c>
      <c r="L9" s="51">
        <v>174.77678417884781</v>
      </c>
      <c r="M9" s="51">
        <v>182.53387790197763</v>
      </c>
      <c r="N9" s="51">
        <v>194.65571797076527</v>
      </c>
      <c r="O9" s="51">
        <v>183.27214101461738</v>
      </c>
      <c r="P9" s="51">
        <v>188.59561478933793</v>
      </c>
      <c r="Q9" s="51">
        <v>202.82725709372309</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48.542218400687879</v>
      </c>
      <c r="D10" s="51">
        <v>48.173000859845224</v>
      </c>
      <c r="E10" s="51">
        <v>62.860361134995706</v>
      </c>
      <c r="F10" s="51">
        <v>83.238349097162498</v>
      </c>
      <c r="G10" s="51">
        <v>100.64720550300946</v>
      </c>
      <c r="H10" s="51">
        <v>120.05692175408426</v>
      </c>
      <c r="I10" s="51">
        <v>128.30945829750644</v>
      </c>
      <c r="J10" s="51">
        <v>144.8470335339639</v>
      </c>
      <c r="K10" s="51">
        <v>156.26285468615649</v>
      </c>
      <c r="L10" s="51">
        <v>144.73533963886499</v>
      </c>
      <c r="M10" s="51">
        <v>171.29991401547719</v>
      </c>
      <c r="N10" s="51">
        <v>179.83619948409284</v>
      </c>
      <c r="O10" s="51">
        <v>177.79398108340499</v>
      </c>
      <c r="P10" s="51">
        <v>190.31788478073946</v>
      </c>
      <c r="Q10" s="51">
        <v>182.36319862424764</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12.796646603611324</v>
      </c>
      <c r="D11" s="51">
        <v>14.743680137575261</v>
      </c>
      <c r="E11" s="51">
        <v>16.087790197764402</v>
      </c>
      <c r="F11" s="51">
        <v>19.53542562338782</v>
      </c>
      <c r="G11" s="51">
        <v>23.9511607910576</v>
      </c>
      <c r="H11" s="51">
        <v>38.882373172828871</v>
      </c>
      <c r="I11" s="51">
        <v>57.630954428202919</v>
      </c>
      <c r="J11" s="51">
        <v>87.609974204643123</v>
      </c>
      <c r="K11" s="51">
        <v>133.65167669819439</v>
      </c>
      <c r="L11" s="51">
        <v>204.42252794496997</v>
      </c>
      <c r="M11" s="51">
        <v>229.69114359415286</v>
      </c>
      <c r="N11" s="51">
        <v>231.9531384350816</v>
      </c>
      <c r="O11" s="51">
        <v>231.09079965606182</v>
      </c>
      <c r="P11" s="51">
        <v>236.76534823731728</v>
      </c>
      <c r="Q11" s="51">
        <v>232.79398108340501</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216.1355656935873</v>
      </c>
      <c r="D12" s="53">
        <v>225.35109352612747</v>
      </c>
      <c r="E12" s="53">
        <v>250.1454199284621</v>
      </c>
      <c r="F12" s="53">
        <v>284.52892118902861</v>
      </c>
      <c r="G12" s="53">
        <v>320.04857971425503</v>
      </c>
      <c r="H12" s="53">
        <v>372.87660879891604</v>
      </c>
      <c r="I12" s="53">
        <v>454.72251432031692</v>
      </c>
      <c r="J12" s="53">
        <v>636.15527755831909</v>
      </c>
      <c r="K12" s="53">
        <v>697.86385082584809</v>
      </c>
      <c r="L12" s="53">
        <v>759.6460955330607</v>
      </c>
      <c r="M12" s="53">
        <v>821.66613600519622</v>
      </c>
      <c r="N12" s="53">
        <v>848.21284344391029</v>
      </c>
      <c r="O12" s="53">
        <v>832.73658185931686</v>
      </c>
      <c r="P12" s="53">
        <v>855.20012726165282</v>
      </c>
      <c r="Q12" s="53">
        <v>861.51658762980469</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5853.1900257953566</v>
      </c>
      <c r="D15" s="53">
        <v>5958.4615649183143</v>
      </c>
      <c r="E15" s="53">
        <v>6106.9131556319853</v>
      </c>
      <c r="F15" s="53">
        <v>6157.454084264833</v>
      </c>
      <c r="G15" s="53">
        <v>6175.9243336199479</v>
      </c>
      <c r="H15" s="53">
        <v>5845.9071367153902</v>
      </c>
      <c r="I15" s="53">
        <v>6050.2059329320728</v>
      </c>
      <c r="J15" s="53">
        <v>5995.8845227858983</v>
      </c>
      <c r="K15" s="53">
        <v>5981.6873602751502</v>
      </c>
      <c r="L15" s="53">
        <v>5943.3561478933789</v>
      </c>
      <c r="M15" s="53">
        <v>5915.4319862424763</v>
      </c>
      <c r="N15" s="53">
        <v>6027.6042992261391</v>
      </c>
      <c r="O15" s="53">
        <v>6116.3759243336208</v>
      </c>
      <c r="P15" s="53">
        <v>6263.3595012897658</v>
      </c>
      <c r="Q15" s="53">
        <v>6283.26233877902</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3.6926114604355062E-2</v>
      </c>
      <c r="D16" s="56">
        <v>3.7820348603560532E-2</v>
      </c>
      <c r="E16" s="56">
        <v>4.0961024588628742E-2</v>
      </c>
      <c r="F16" s="56">
        <v>4.6208857962275793E-2</v>
      </c>
      <c r="G16" s="56">
        <v>5.1821972295224381E-2</v>
      </c>
      <c r="H16" s="56">
        <v>6.3784216902292828E-2</v>
      </c>
      <c r="I16" s="56">
        <v>7.5158187896580839E-2</v>
      </c>
      <c r="J16" s="56">
        <v>0.10609865402523447</v>
      </c>
      <c r="K16" s="56">
        <v>0.11666672107613248</v>
      </c>
      <c r="L16" s="56">
        <v>0.12781433194144307</v>
      </c>
      <c r="M16" s="56">
        <v>0.13890213562021264</v>
      </c>
      <c r="N16" s="56">
        <v>0.14072138802356504</v>
      </c>
      <c r="O16" s="56">
        <v>0.13614869199689414</v>
      </c>
      <c r="P16" s="56">
        <v>0.13654016300446237</v>
      </c>
      <c r="Q16" s="56">
        <v>0.13711294247777928</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0.87361134995700762</v>
      </c>
      <c r="D19" s="51">
        <v>0.83669819432502157</v>
      </c>
      <c r="E19" s="51">
        <v>0.84900257953568359</v>
      </c>
      <c r="F19" s="51">
        <v>0.89260533104041262</v>
      </c>
      <c r="G19" s="51">
        <v>0.93771281169389487</v>
      </c>
      <c r="H19" s="51">
        <v>0.95460877042132397</v>
      </c>
      <c r="I19" s="51">
        <v>1.0664402407566638</v>
      </c>
      <c r="J19" s="51">
        <v>1.1272570937231297</v>
      </c>
      <c r="K19" s="51">
        <v>1.1670077386070508</v>
      </c>
      <c r="L19" s="51">
        <v>1.2501289767841788</v>
      </c>
      <c r="M19" s="51">
        <v>1.3134135855546001</v>
      </c>
      <c r="N19" s="51">
        <v>1.4403095442820293</v>
      </c>
      <c r="O19" s="51">
        <v>1.6291831470335338</v>
      </c>
      <c r="P19" s="51">
        <v>1.6569589681857269</v>
      </c>
      <c r="Q19" s="51">
        <v>1.727158727429063</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21.040498710232157</v>
      </c>
      <c r="D20" s="51">
        <v>20.757497850386926</v>
      </c>
      <c r="E20" s="51">
        <v>20.585236457437663</v>
      </c>
      <c r="F20" s="51">
        <v>21.12924333619948</v>
      </c>
      <c r="G20" s="51">
        <v>21.369286328460877</v>
      </c>
      <c r="H20" s="51">
        <v>21.54095442820292</v>
      </c>
      <c r="I20" s="51">
        <v>22.205331040412723</v>
      </c>
      <c r="J20" s="51">
        <v>24.554600171969049</v>
      </c>
      <c r="K20" s="51">
        <v>25.538865004299225</v>
      </c>
      <c r="L20" s="51">
        <v>27.820034393809113</v>
      </c>
      <c r="M20" s="51">
        <v>29.460877042132413</v>
      </c>
      <c r="N20" s="51">
        <v>32.799776440240763</v>
      </c>
      <c r="O20" s="51">
        <v>36.26703353396389</v>
      </c>
      <c r="P20" s="51">
        <v>39.027195245055886</v>
      </c>
      <c r="Q20" s="51">
        <v>41.407753052450559</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0.38143594153052479</v>
      </c>
      <c r="D21" s="51">
        <v>0.55369733447979841</v>
      </c>
      <c r="E21" s="51">
        <v>0.60291487532243926</v>
      </c>
      <c r="F21" s="51">
        <v>0.54831470335339449</v>
      </c>
      <c r="G21" s="51">
        <v>0.51508168529664833</v>
      </c>
      <c r="H21" s="51">
        <v>0.34587274290627823</v>
      </c>
      <c r="I21" s="51">
        <v>0.52591573516767232</v>
      </c>
      <c r="J21" s="51">
        <v>0.55546001719690419</v>
      </c>
      <c r="K21" s="51">
        <v>0.59196044711951978</v>
      </c>
      <c r="L21" s="51">
        <v>0.63439380911435905</v>
      </c>
      <c r="M21" s="51">
        <v>0.72742906276870511</v>
      </c>
      <c r="N21" s="51">
        <v>0.87291487532243983</v>
      </c>
      <c r="O21" s="51">
        <v>0.73195184866724039</v>
      </c>
      <c r="P21" s="51">
        <v>1.3679919432502217</v>
      </c>
      <c r="Q21" s="51">
        <v>1.4910713671539024</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0</v>
      </c>
      <c r="F22" s="51">
        <v>0</v>
      </c>
      <c r="G22" s="51">
        <v>109.94076621763638</v>
      </c>
      <c r="H22" s="51">
        <v>194.77882869972296</v>
      </c>
      <c r="I22" s="57">
        <v>231.25059711474157</v>
      </c>
      <c r="J22" s="51">
        <v>0</v>
      </c>
      <c r="K22" s="51">
        <v>275.26989586318911</v>
      </c>
      <c r="L22" s="51">
        <v>277.10900926722081</v>
      </c>
      <c r="M22" s="51">
        <v>316.75742810738512</v>
      </c>
      <c r="N22" s="51">
        <v>296.50329607337346</v>
      </c>
      <c r="O22" s="51">
        <v>301.11302187828414</v>
      </c>
      <c r="P22" s="51">
        <v>313.8435081685297</v>
      </c>
      <c r="Q22" s="51">
        <v>308.70832139103851</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0</v>
      </c>
      <c r="Q23" s="61">
        <v>0</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0</v>
      </c>
      <c r="K24" s="61">
        <v>275.26989586318911</v>
      </c>
      <c r="L24" s="61">
        <v>277.10900926722081</v>
      </c>
      <c r="M24" s="61">
        <v>316.75742810738512</v>
      </c>
      <c r="N24" s="61">
        <v>296.50329607337346</v>
      </c>
      <c r="O24" s="61">
        <v>301.11302187828414</v>
      </c>
      <c r="P24" s="61">
        <v>313.8435081685297</v>
      </c>
      <c r="Q24" s="61">
        <v>308.70832139103851</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300.10986911244868</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57.350739466895959</v>
      </c>
      <c r="D29" s="53">
        <v>56.63093293207222</v>
      </c>
      <c r="E29" s="53">
        <v>56.311018916595017</v>
      </c>
      <c r="F29" s="53">
        <v>57.834449699054154</v>
      </c>
      <c r="G29" s="53">
        <v>168.56762778255469</v>
      </c>
      <c r="H29" s="53">
        <v>253.75013136524313</v>
      </c>
      <c r="I29" s="63">
        <v>292.6220416547244</v>
      </c>
      <c r="J29" s="53">
        <v>67.578245915735181</v>
      </c>
      <c r="K29" s="53">
        <v>345.54405751409195</v>
      </c>
      <c r="L29" s="53">
        <v>353.54413394477888</v>
      </c>
      <c r="M29" s="53">
        <v>397.70411770325785</v>
      </c>
      <c r="N29" s="53">
        <v>386.57719977070798</v>
      </c>
      <c r="O29" s="53">
        <v>400.65847329702876</v>
      </c>
      <c r="P29" s="53">
        <v>421.06428306534826</v>
      </c>
      <c r="Q29" s="53">
        <v>422.35456902646411</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5285.6347425241238</v>
      </c>
      <c r="D32" s="53">
        <v>5713.4611727333531</v>
      </c>
      <c r="E32" s="53">
        <v>5817.1867301996763</v>
      </c>
      <c r="F32" s="53">
        <v>6097.6053009458301</v>
      </c>
      <c r="G32" s="53">
        <v>6132.402166809974</v>
      </c>
      <c r="H32" s="53">
        <v>6014.7127882869972</v>
      </c>
      <c r="I32" s="53">
        <v>5711.3671348046246</v>
      </c>
      <c r="J32" s="53">
        <v>5722.1856310308594</v>
      </c>
      <c r="K32" s="53">
        <v>5620.446923664852</v>
      </c>
      <c r="L32" s="53">
        <v>5572.4642638769465</v>
      </c>
      <c r="M32" s="53">
        <v>5762.7109486959007</v>
      </c>
      <c r="N32" s="53">
        <v>5991.0829645552685</v>
      </c>
      <c r="O32" s="53">
        <v>6233.2715257475884</v>
      </c>
      <c r="P32" s="53">
        <v>6409.4908931828604</v>
      </c>
      <c r="Q32" s="53">
        <v>6474.3485264927867</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1.0850303182226408E-2</v>
      </c>
      <c r="D34" s="56">
        <v>9.9118434903058342E-3</v>
      </c>
      <c r="E34" s="56">
        <v>9.6801119730708946E-3</v>
      </c>
      <c r="F34" s="56">
        <v>9.4847808024050295E-3</v>
      </c>
      <c r="G34" s="56">
        <v>2.7488025605183396E-2</v>
      </c>
      <c r="H34" s="56">
        <v>4.2188237459882386E-2</v>
      </c>
      <c r="I34" s="66">
        <v>5.1235025651128002E-2</v>
      </c>
      <c r="J34" s="56">
        <v>1.1809866067480385E-2</v>
      </c>
      <c r="K34" s="56">
        <v>6.1479818634916937E-2</v>
      </c>
      <c r="L34" s="56">
        <v>6.3444845440571135E-2</v>
      </c>
      <c r="M34" s="56">
        <v>6.9013372567863759E-2</v>
      </c>
      <c r="N34" s="56">
        <v>6.4525429218355759E-2</v>
      </c>
      <c r="O34" s="56">
        <v>6.4277397774513884E-2</v>
      </c>
      <c r="P34" s="56">
        <v>6.5693873364137637E-2</v>
      </c>
      <c r="Q34" s="56">
        <v>6.5235068408536448E-2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1478.6949460208273</v>
      </c>
      <c r="D37" s="51">
        <v>1636.8586987675551</v>
      </c>
      <c r="E37" s="51">
        <v>1706.4583930448075</v>
      </c>
      <c r="F37" s="51">
        <v>1771.6155536447884</v>
      </c>
      <c r="G37" s="51">
        <v>1821.0088850673546</v>
      </c>
      <c r="H37" s="51">
        <v>1921.5152383682048</v>
      </c>
      <c r="I37" s="57">
        <v>2016.8147511225757</v>
      </c>
      <c r="J37" s="51">
        <v>2060.5474347950703</v>
      </c>
      <c r="K37" s="51">
        <v>2184.3890321964268</v>
      </c>
      <c r="L37" s="51">
        <v>2322.9913060093627</v>
      </c>
      <c r="M37" s="51">
        <v>2371.3576000764306</v>
      </c>
      <c r="N37" s="51">
        <v>2432.2633037164424</v>
      </c>
      <c r="O37" s="51">
        <v>2482.8269800324829</v>
      </c>
      <c r="P37" s="51">
        <v>2475.0607385115122</v>
      </c>
      <c r="Q37" s="51">
        <v>2519.9254323110727</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184.00687876182286</v>
      </c>
      <c r="D38" s="51">
        <v>90.188210566542466</v>
      </c>
      <c r="E38" s="51">
        <v>76.40680233113595</v>
      </c>
      <c r="F38" s="51">
        <v>80.299990446164131</v>
      </c>
      <c r="G38" s="51">
        <v>85.220215916690549</v>
      </c>
      <c r="H38" s="51">
        <v>87.537021113977261</v>
      </c>
      <c r="I38" s="57">
        <v>90.092672207891468</v>
      </c>
      <c r="J38" s="51">
        <v>112.37699436323685</v>
      </c>
      <c r="K38" s="51">
        <v>114.9565300468138</v>
      </c>
      <c r="L38" s="51">
        <v>166.64278207700391</v>
      </c>
      <c r="M38" s="51">
        <v>190.02579535683577</v>
      </c>
      <c r="N38" s="51">
        <v>205.38358650998376</v>
      </c>
      <c r="O38" s="51">
        <v>210.85315754275342</v>
      </c>
      <c r="P38" s="51">
        <v>228.75164803668673</v>
      </c>
      <c r="Q38" s="51">
        <v>219.56525269895857</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10.607420684009957</v>
      </c>
      <c r="D39" s="51">
        <v>13.338336190012967</v>
      </c>
      <c r="E39" s="51">
        <v>18.311953466510097</v>
      </c>
      <c r="F39" s="51">
        <v>24.441273473874539</v>
      </c>
      <c r="G39" s="51">
        <v>30.526419443650052</v>
      </c>
      <c r="H39" s="51">
        <v>38.60836912365594</v>
      </c>
      <c r="I39" s="51">
        <v>47.831502119437758</v>
      </c>
      <c r="J39" s="51">
        <v>58.312291523954528</v>
      </c>
      <c r="K39" s="51">
        <v>70.122821393670023</v>
      </c>
      <c r="L39" s="51">
        <v>82.322268308936401</v>
      </c>
      <c r="M39" s="51">
        <v>94.494228648758977</v>
      </c>
      <c r="N39" s="51">
        <v>108.00441543724259</v>
      </c>
      <c r="O39" s="51">
        <v>125.54859611232338</v>
      </c>
      <c r="P39" s="51">
        <v>146.90863619803469</v>
      </c>
      <c r="Q39" s="51">
        <v>172.79807180964295</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1673.3092454666601</v>
      </c>
      <c r="D40" s="53">
        <v>1740.3852455241106</v>
      </c>
      <c r="E40" s="53">
        <v>1801.1771488424536</v>
      </c>
      <c r="F40" s="53">
        <v>1876.3568175648272</v>
      </c>
      <c r="G40" s="53">
        <v>1936.755520427695</v>
      </c>
      <c r="H40" s="53">
        <v>2047.6606286058379</v>
      </c>
      <c r="I40" s="53">
        <v>2154.7389254499049</v>
      </c>
      <c r="J40" s="53">
        <v>2231.2367206822619</v>
      </c>
      <c r="K40" s="53">
        <v>2369.4683836369109</v>
      </c>
      <c r="L40" s="53">
        <v>2571.9563563953034</v>
      </c>
      <c r="M40" s="53">
        <v>2655.8776240820252</v>
      </c>
      <c r="N40" s="53">
        <v>2745.6513056636686</v>
      </c>
      <c r="O40" s="53">
        <v>2819.2287336875597</v>
      </c>
      <c r="P40" s="53">
        <v>2850.7210227462338</v>
      </c>
      <c r="Q40" s="53">
        <v>2912.2887568196738</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16867.703150119378</v>
      </c>
      <c r="D42" s="53">
        <v>16055.067317751109</v>
      </c>
      <c r="E42" s="53">
        <v>16028.853488767933</v>
      </c>
      <c r="F42" s="53">
        <v>15169.626187967044</v>
      </c>
      <c r="G42" s="53">
        <v>14989.772669563072</v>
      </c>
      <c r="H42" s="53">
        <v>14356.979368454886</v>
      </c>
      <c r="I42" s="53">
        <v>15285.195479381309</v>
      </c>
      <c r="J42" s="53">
        <v>14500.379311682547</v>
      </c>
      <c r="K42" s="53">
        <v>14579.889468952666</v>
      </c>
      <c r="L42" s="53">
        <v>14521.101311969967</v>
      </c>
      <c r="M42" s="53">
        <v>13595.809290271</v>
      </c>
      <c r="N42" s="53">
        <v>13872.509311778123</v>
      </c>
      <c r="O42" s="53">
        <v>14177.067498376582</v>
      </c>
      <c r="P42" s="53">
        <v>14449.561091038484</v>
      </c>
      <c r="Q42" s="53">
        <v>14103.467172591623</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9.9201961913517406E-2</v>
      </c>
      <c r="D44" s="56">
        <v>0.1084009933486777</v>
      </c>
      <c r="E44" s="56">
        <v>0.11237092847000014</v>
      </c>
      <c r="F44" s="56">
        <v>0.1236916977593821</v>
      </c>
      <c r="G44" s="56">
        <v>0.12920512959881655</v>
      </c>
      <c r="H44" s="56">
        <v>0.14262475246742723</v>
      </c>
      <c r="I44" s="56">
        <v>0.14096901334081735</v>
      </c>
      <c r="J44" s="56">
        <v>0.15387436926457623</v>
      </c>
      <c r="K44" s="56">
        <v>0.16251621033771249</v>
      </c>
      <c r="L44" s="56">
        <v>0.17711854639256597</v>
      </c>
      <c r="M44" s="56">
        <v>0.19534531320489615</v>
      </c>
      <c r="N44" s="56">
        <v>0.19792030727508964</v>
      </c>
      <c r="O44" s="56">
        <v>0.19885838407769379</v>
      </c>
      <c r="P44" s="56">
        <v>0.19728772415891793</v>
      </c>
      <c r="Q44" s="56">
        <v>0.20649452515331504</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193.84001969186764</v>
      </c>
      <c r="D47" s="61">
        <v>203.20320014693573</v>
      </c>
      <c r="E47" s="61">
        <v>228.10826601616628</v>
      </c>
      <c r="F47" s="61">
        <v>261.95875781843534</v>
      </c>
      <c r="G47" s="61">
        <v>297.22649888880358</v>
      </c>
      <c r="H47" s="61">
        <v>350.03517285738559</v>
      </c>
      <c r="I47" s="61">
        <v>430.92482730397984</v>
      </c>
      <c r="J47" s="61">
        <v>609.91796027543012</v>
      </c>
      <c r="K47" s="61">
        <v>670.56601763582216</v>
      </c>
      <c r="L47" s="61">
        <v>729.94153835335317</v>
      </c>
      <c r="M47" s="61">
        <v>790.16441631474061</v>
      </c>
      <c r="N47" s="61">
        <v>813.09984258406507</v>
      </c>
      <c r="O47" s="61">
        <v>794.10841332965208</v>
      </c>
      <c r="P47" s="61">
        <v>813.14798110516097</v>
      </c>
      <c r="Q47" s="61">
        <v>816.89060448277121</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1673.3092454666601</v>
      </c>
      <c r="D48" s="61">
        <v>1740.3852455241106</v>
      </c>
      <c r="E48" s="61">
        <v>1801.1771488424536</v>
      </c>
      <c r="F48" s="61">
        <v>1876.3568175648272</v>
      </c>
      <c r="G48" s="61">
        <v>1936.755520427695</v>
      </c>
      <c r="H48" s="61">
        <v>2047.6606286058379</v>
      </c>
      <c r="I48" s="61">
        <v>2154.7389254499049</v>
      </c>
      <c r="J48" s="61">
        <v>2231.2367206822619</v>
      </c>
      <c r="K48" s="61">
        <v>2369.4683836369109</v>
      </c>
      <c r="L48" s="61">
        <v>2571.9563563953034</v>
      </c>
      <c r="M48" s="61">
        <v>2655.8776240820252</v>
      </c>
      <c r="N48" s="61">
        <v>2745.6513056636686</v>
      </c>
      <c r="O48" s="61">
        <v>2819.2287336875597</v>
      </c>
      <c r="P48" s="61">
        <v>2850.7210227462338</v>
      </c>
      <c r="Q48" s="61">
        <v>2912.2887568196738</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22.295546001719689</v>
      </c>
      <c r="D49" s="61">
        <v>22.147893379191746</v>
      </c>
      <c r="E49" s="61">
        <v>22.037153912295786</v>
      </c>
      <c r="F49" s="61">
        <v>22.570163370593288</v>
      </c>
      <c r="G49" s="61">
        <v>132.76284704308782</v>
      </c>
      <c r="H49" s="61">
        <v>217.62026464125347</v>
      </c>
      <c r="I49" s="61">
        <v>255.04828413107862</v>
      </c>
      <c r="J49" s="61">
        <v>26.237317282889084</v>
      </c>
      <c r="K49" s="61">
        <v>302.56772905321486</v>
      </c>
      <c r="L49" s="61">
        <v>306.81356644692852</v>
      </c>
      <c r="M49" s="61">
        <v>348.25914779784085</v>
      </c>
      <c r="N49" s="61">
        <v>331.61629693321868</v>
      </c>
      <c r="O49" s="61">
        <v>339.74119040794881</v>
      </c>
      <c r="P49" s="61">
        <v>355.89565432502155</v>
      </c>
      <c r="Q49" s="61">
        <v>353.33430453807205</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1889.4448111602474</v>
      </c>
      <c r="D50" s="61">
        <v>1965.7363390502383</v>
      </c>
      <c r="E50" s="61">
        <v>2051.3225687709155</v>
      </c>
      <c r="F50" s="61">
        <v>2160.885738753856</v>
      </c>
      <c r="G50" s="61">
        <v>2366.7448663595865</v>
      </c>
      <c r="H50" s="61">
        <v>2615.3160661044772</v>
      </c>
      <c r="I50" s="61">
        <v>2840.7120368849633</v>
      </c>
      <c r="J50" s="61">
        <v>2867.3919982405814</v>
      </c>
      <c r="K50" s="61">
        <v>3342.6021303259477</v>
      </c>
      <c r="L50" s="61">
        <v>3608.7114611955853</v>
      </c>
      <c r="M50" s="61">
        <v>3794.3011881946068</v>
      </c>
      <c r="N50" s="61">
        <v>3890.3674451809525</v>
      </c>
      <c r="O50" s="61">
        <v>3953.0783374251605</v>
      </c>
      <c r="P50" s="61">
        <v>4019.7646581764161</v>
      </c>
      <c r="Q50" s="61">
        <v>4082.5136658405172</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1889.4448111602474</v>
      </c>
      <c r="D51" s="61">
        <v>1965.7363390502383</v>
      </c>
      <c r="E51" s="61">
        <v>2051.3225687709155</v>
      </c>
      <c r="F51" s="61">
        <v>2160.885738753856</v>
      </c>
      <c r="G51" s="61">
        <v>2366.7448663595865</v>
      </c>
      <c r="H51" s="61">
        <v>2615.3160661044772</v>
      </c>
      <c r="I51" s="61">
        <v>2840.7120368849633</v>
      </c>
      <c r="J51" s="61">
        <v>2867.3919982405814</v>
      </c>
      <c r="K51" s="61">
        <v>3342.6021303259477</v>
      </c>
      <c r="L51" s="61">
        <v>3608.7114611955853</v>
      </c>
      <c r="M51" s="61">
        <v>3794.3011881946068</v>
      </c>
      <c r="N51" s="61">
        <v>3890.3674451809525</v>
      </c>
      <c r="O51" s="61">
        <v>3953.0783374251605</v>
      </c>
      <c r="P51" s="61">
        <v>4019.7646581764161</v>
      </c>
      <c r="Q51" s="61">
        <v>4082.5136658405172</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1889.4448111602474</v>
      </c>
      <c r="D58" s="53">
        <v>1965.7363390502383</v>
      </c>
      <c r="E58" s="53">
        <v>2051.3225687709155</v>
      </c>
      <c r="F58" s="53">
        <v>2160.885738753856</v>
      </c>
      <c r="G58" s="53">
        <v>2366.7448663595865</v>
      </c>
      <c r="H58" s="53">
        <v>2615.3160661044772</v>
      </c>
      <c r="I58" s="53">
        <v>2840.7120368849633</v>
      </c>
      <c r="J58" s="53">
        <v>2867.3919982405814</v>
      </c>
      <c r="K58" s="53">
        <v>3342.6021303259477</v>
      </c>
      <c r="L58" s="53">
        <v>3608.7114611955853</v>
      </c>
      <c r="M58" s="53">
        <v>3794.3011881946068</v>
      </c>
      <c r="N58" s="53">
        <v>3890.3674451809525</v>
      </c>
      <c r="O58" s="53">
        <v>3953.0783374251605</v>
      </c>
      <c r="P58" s="53">
        <v>4019.7646581764161</v>
      </c>
      <c r="Q58" s="53">
        <v>4082.5136658405172</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27881.69413394478</v>
      </c>
      <c r="D61" s="51">
        <v>27614.757786376231</v>
      </c>
      <c r="E61" s="51">
        <v>27841.517364096686</v>
      </c>
      <c r="F61" s="51">
        <v>27346.620641062385</v>
      </c>
      <c r="G61" s="51">
        <v>27253.49503200535</v>
      </c>
      <c r="H61" s="51">
        <v>26171.271543899875</v>
      </c>
      <c r="I61" s="51">
        <v>26971.160050635332</v>
      </c>
      <c r="J61" s="51">
        <v>26140.408999713385</v>
      </c>
      <c r="K61" s="51">
        <v>26011.961163657204</v>
      </c>
      <c r="L61" s="51">
        <v>25821.827672685584</v>
      </c>
      <c r="M61" s="51">
        <v>25069.395218305148</v>
      </c>
      <c r="N61" s="51">
        <v>25701.604112926339</v>
      </c>
      <c r="O61" s="51">
        <v>26351.030940097451</v>
      </c>
      <c r="P61" s="51">
        <v>27008.30058706554</v>
      </c>
      <c r="Q61" s="51">
        <v>26774.737654331235</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27892.30155462879</v>
      </c>
      <c r="D64" s="51">
        <v>27628.096122566243</v>
      </c>
      <c r="E64" s="51">
        <v>27859.829317563195</v>
      </c>
      <c r="F64" s="51">
        <v>27371.061914536262</v>
      </c>
      <c r="G64" s="51">
        <v>27284.021451449</v>
      </c>
      <c r="H64" s="51">
        <v>26209.879913023531</v>
      </c>
      <c r="I64" s="51">
        <v>27018.991552754771</v>
      </c>
      <c r="J64" s="51">
        <v>26198.72129123734</v>
      </c>
      <c r="K64" s="51">
        <v>26082.083985050875</v>
      </c>
      <c r="L64" s="51">
        <v>25904.149940994521</v>
      </c>
      <c r="M64" s="51">
        <v>25163.889446953908</v>
      </c>
      <c r="N64" s="51">
        <v>25809.60852836358</v>
      </c>
      <c r="O64" s="51">
        <v>26476.579536209774</v>
      </c>
      <c r="P64" s="51">
        <v>27155.209223263573</v>
      </c>
      <c r="Q64" s="51">
        <v>26947.535726140879</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27892.30155462879</v>
      </c>
      <c r="D65" s="51">
        <v>27628.096122566243</v>
      </c>
      <c r="E65" s="51">
        <v>27859.829317563195</v>
      </c>
      <c r="F65" s="51">
        <v>27371.061914536262</v>
      </c>
      <c r="G65" s="51">
        <v>27284.021451449</v>
      </c>
      <c r="H65" s="51">
        <v>26209.879913023531</v>
      </c>
      <c r="I65" s="51">
        <v>27018.991552754771</v>
      </c>
      <c r="J65" s="51">
        <v>26198.72129123734</v>
      </c>
      <c r="K65" s="51">
        <v>26082.083985050875</v>
      </c>
      <c r="L65" s="51">
        <v>25904.149940994521</v>
      </c>
      <c r="M65" s="51">
        <v>25163.889446953908</v>
      </c>
      <c r="N65" s="51">
        <v>25809.60852836358</v>
      </c>
      <c r="O65" s="51">
        <v>26476.579536209774</v>
      </c>
      <c r="P65" s="51">
        <v>27155.209223263573</v>
      </c>
      <c r="Q65" s="51">
        <v>26947.535726140879</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6.7740727937407874E-2</v>
      </c>
      <c r="D67" s="56">
        <v>7.114990227085001E-2</v>
      </c>
      <c r="E67" s="56">
        <v>7.3630119746560516E-2</v>
      </c>
      <c r="F67" s="56">
        <v>7.8947822539769633E-2</v>
      </c>
      <c r="G67" s="56">
        <v>8.6744722385266024E-2</v>
      </c>
      <c r="H67" s="56">
        <v>9.9783595910523132E-2</v>
      </c>
      <c r="I67" s="56">
        <v>0.10513760409371509</v>
      </c>
      <c r="J67" s="56">
        <v>0.1094477843542553</v>
      </c>
      <c r="K67" s="56">
        <v>0.12815701890392589</v>
      </c>
      <c r="L67" s="56">
        <v>0.13931016726723897</v>
      </c>
      <c r="M67" s="56">
        <v>0.15078357406525275</v>
      </c>
      <c r="N67" s="56">
        <v>0.15073329922480677</v>
      </c>
      <c r="O67" s="56">
        <v>0.1493047216321455</v>
      </c>
      <c r="P67" s="56">
        <v>0.14802922802497603</v>
      </c>
      <c r="Q67" s="56">
        <v>0.15149858997608492</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79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87"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86">
        <v>6.0999999999999999E-2</v>
      </c>
      <c r="J71" s="182">
        <v>7.4800000000000005E-2</v>
      </c>
      <c r="K71" s="182"/>
      <c r="L71" s="182">
        <v>8.1699999999999995E-2</v>
      </c>
      <c r="M71" s="182"/>
      <c r="N71" s="182">
        <v>9.2050000000000007E-2</v>
      </c>
      <c r="O71" s="182"/>
      <c r="P71" s="182">
        <v>0.10585</v>
      </c>
      <c r="Q71" s="182"/>
      <c r="R71" s="78"/>
      <c r="S71" s="79">
        <v>0.13</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AW205"/>
  <sheetViews>
    <sheetView workbookViewId="0"/>
  </sheetViews>
  <sheetFormatPr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80</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2.5055253017419821</v>
      </c>
      <c r="D7" s="51">
        <v>2.4608133498933151</v>
      </c>
      <c r="E7" s="51">
        <v>2.0019281377836839</v>
      </c>
      <c r="F7" s="51">
        <v>2.0179785820370522</v>
      </c>
      <c r="G7" s="51">
        <v>2.0225644232522995</v>
      </c>
      <c r="H7" s="51">
        <v>1.9423122019854613</v>
      </c>
      <c r="I7" s="51">
        <v>1.9453907258309666</v>
      </c>
      <c r="J7" s="51">
        <v>1.9549316119671869</v>
      </c>
      <c r="K7" s="51">
        <v>1.9524104361267525</v>
      </c>
      <c r="L7" s="51">
        <v>1.7963374346098859</v>
      </c>
      <c r="M7" s="51">
        <v>1.7196631427907259</v>
      </c>
      <c r="N7" s="51">
        <v>1.3578496764584131</v>
      </c>
      <c r="O7" s="51">
        <v>1.8047395084415971</v>
      </c>
      <c r="P7" s="51">
        <v>1.7455240270094596</v>
      </c>
      <c r="Q7" s="51">
        <v>1.7297419586908478</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514.47223022917217</v>
      </c>
      <c r="D8" s="51">
        <v>521.71237812256948</v>
      </c>
      <c r="E8" s="51">
        <v>531.03524368430305</v>
      </c>
      <c r="F8" s="51">
        <v>555.66820157418488</v>
      </c>
      <c r="G8" s="51">
        <v>576.82566615698579</v>
      </c>
      <c r="H8" s="51">
        <v>604.42975756806459</v>
      </c>
      <c r="I8" s="51">
        <v>664.51810803507101</v>
      </c>
      <c r="J8" s="51">
        <v>747.99344392478338</v>
      </c>
      <c r="K8" s="51">
        <v>802.43379089483699</v>
      </c>
      <c r="L8" s="51">
        <v>910.0109861162756</v>
      </c>
      <c r="M8" s="51">
        <v>1038.3018551081525</v>
      </c>
      <c r="N8" s="51">
        <v>1123.4543911156841</v>
      </c>
      <c r="O8" s="51">
        <v>1157.1506409426836</v>
      </c>
      <c r="P8" s="51">
        <v>1223.699418445801</v>
      </c>
      <c r="Q8" s="51">
        <v>1309.9044225993514</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0.17196904557179707</v>
      </c>
      <c r="D9" s="51">
        <v>0.17196904557179707</v>
      </c>
      <c r="E9" s="51">
        <v>0.17196904557179707</v>
      </c>
      <c r="F9" s="51">
        <v>0.17196904557179707</v>
      </c>
      <c r="G9" s="51">
        <v>0.25795356835769562</v>
      </c>
      <c r="H9" s="51">
        <v>0.34393809114359414</v>
      </c>
      <c r="I9" s="51">
        <v>0.5182287188306105</v>
      </c>
      <c r="J9" s="51">
        <v>1.284608770421324</v>
      </c>
      <c r="K9" s="51">
        <v>8.9304385210662076</v>
      </c>
      <c r="L9" s="51">
        <v>44.500515907136716</v>
      </c>
      <c r="M9" s="51">
        <v>51.20533104041273</v>
      </c>
      <c r="N9" s="51">
        <v>51.957179707652614</v>
      </c>
      <c r="O9" s="51">
        <v>63.953568357695616</v>
      </c>
      <c r="P9" s="51">
        <v>64.61607910576096</v>
      </c>
      <c r="Q9" s="51">
        <v>81.940928632846081</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157.69561478933792</v>
      </c>
      <c r="D10" s="51">
        <v>162.85468615649182</v>
      </c>
      <c r="E10" s="51">
        <v>152.8804815133276</v>
      </c>
      <c r="F10" s="51">
        <v>157.17970765262251</v>
      </c>
      <c r="G10" s="51">
        <v>155.03009458297507</v>
      </c>
      <c r="H10" s="51">
        <v>170.85124677558039</v>
      </c>
      <c r="I10" s="51">
        <v>285.80060189165948</v>
      </c>
      <c r="J10" s="51">
        <v>264.63422184006873</v>
      </c>
      <c r="K10" s="51">
        <v>273.11324161650901</v>
      </c>
      <c r="L10" s="51">
        <v>262.80834049871027</v>
      </c>
      <c r="M10" s="51">
        <v>254.39492691315559</v>
      </c>
      <c r="N10" s="51">
        <v>240.42785898538261</v>
      </c>
      <c r="O10" s="51">
        <v>299.502407566638</v>
      </c>
      <c r="P10" s="51">
        <v>412.46440240756652</v>
      </c>
      <c r="Q10" s="51">
        <v>379.86061908856396</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92.261392949269052</v>
      </c>
      <c r="D11" s="51">
        <v>109.97420464316424</v>
      </c>
      <c r="E11" s="51">
        <v>110.92003439380905</v>
      </c>
      <c r="F11" s="51">
        <v>109.71625107480654</v>
      </c>
      <c r="G11" s="51">
        <v>114.87532244196045</v>
      </c>
      <c r="H11" s="51">
        <v>114.53138435081702</v>
      </c>
      <c r="I11" s="51">
        <v>109.1337919174549</v>
      </c>
      <c r="J11" s="51">
        <v>111.53611349957022</v>
      </c>
      <c r="K11" s="51">
        <v>109.16981943250218</v>
      </c>
      <c r="L11" s="51">
        <v>107.99234737747199</v>
      </c>
      <c r="M11" s="51">
        <v>115.37654014359619</v>
      </c>
      <c r="N11" s="51">
        <v>119.90456296798752</v>
      </c>
      <c r="O11" s="51">
        <v>121.69578656881762</v>
      </c>
      <c r="P11" s="51">
        <v>133.347341610499</v>
      </c>
      <c r="Q11" s="51">
        <v>137.73728699087312</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767.10673231509293</v>
      </c>
      <c r="D12" s="53">
        <v>797.17405131769078</v>
      </c>
      <c r="E12" s="53">
        <v>797.00965677479519</v>
      </c>
      <c r="F12" s="53">
        <v>824.75410792922276</v>
      </c>
      <c r="G12" s="53">
        <v>849.01160117353129</v>
      </c>
      <c r="H12" s="53">
        <v>892.09863898759113</v>
      </c>
      <c r="I12" s="53">
        <v>1061.9161212888469</v>
      </c>
      <c r="J12" s="53">
        <v>1127.4033196468108</v>
      </c>
      <c r="K12" s="53">
        <v>1195.5997009010412</v>
      </c>
      <c r="L12" s="53">
        <v>1327.1085273342044</v>
      </c>
      <c r="M12" s="53">
        <v>1460.9983163481079</v>
      </c>
      <c r="N12" s="53">
        <v>1537.1018424531651</v>
      </c>
      <c r="O12" s="53">
        <v>1644.1071429442761</v>
      </c>
      <c r="P12" s="53">
        <v>1835.8727655966368</v>
      </c>
      <c r="Q12" s="53">
        <v>1911.1729992703254</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3229.4067067927776</v>
      </c>
      <c r="D15" s="53">
        <v>3234.3078245915735</v>
      </c>
      <c r="E15" s="53">
        <v>3325.5374032674117</v>
      </c>
      <c r="F15" s="53">
        <v>3298.8822012037831</v>
      </c>
      <c r="G15" s="53">
        <v>3273.5167669819434</v>
      </c>
      <c r="H15" s="53">
        <v>3157.0937231298367</v>
      </c>
      <c r="I15" s="53">
        <v>3243.9408426483233</v>
      </c>
      <c r="J15" s="53">
        <v>3142.6542562338777</v>
      </c>
      <c r="K15" s="53">
        <v>3088.1085124677561</v>
      </c>
      <c r="L15" s="53">
        <v>3080.3171109200343</v>
      </c>
      <c r="M15" s="53">
        <v>3012.8127257093724</v>
      </c>
      <c r="N15" s="53">
        <v>2996.7492691315565</v>
      </c>
      <c r="O15" s="53">
        <v>3060.6619948409289</v>
      </c>
      <c r="P15" s="53">
        <v>3061.4306964746343</v>
      </c>
      <c r="Q15" s="53">
        <v>3061.1287188306105</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0.2375379758460123</v>
      </c>
      <c r="D16" s="56">
        <v>0.24647439098297869</v>
      </c>
      <c r="E16" s="56">
        <v>0.23966341680346645</v>
      </c>
      <c r="F16" s="56">
        <v>0.25001017242393947</v>
      </c>
      <c r="G16" s="56">
        <v>0.25935764549521073</v>
      </c>
      <c r="H16" s="56">
        <v>0.28256957734634325</v>
      </c>
      <c r="I16" s="56">
        <v>0.32735372585336925</v>
      </c>
      <c r="J16" s="56">
        <v>0.35874239662554497</v>
      </c>
      <c r="K16" s="56">
        <v>0.38716246403712629</v>
      </c>
      <c r="L16" s="56">
        <v>0.43083503403901857</v>
      </c>
      <c r="M16" s="56">
        <v>0.48492835411935969</v>
      </c>
      <c r="N16" s="56">
        <v>0.51292307243929347</v>
      </c>
      <c r="O16" s="56">
        <v>0.53717370481144067</v>
      </c>
      <c r="P16" s="56">
        <v>0.59967804193990781</v>
      </c>
      <c r="Q16" s="56">
        <v>0.6243360455617879</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7.5570981137596371</v>
      </c>
      <c r="D20" s="51">
        <v>7.6592210612428753</v>
      </c>
      <c r="E20" s="51">
        <v>7.6796456507395243</v>
      </c>
      <c r="F20" s="51">
        <v>7.5447019079914375</v>
      </c>
      <c r="G20" s="51">
        <v>7.7895762297257374</v>
      </c>
      <c r="H20" s="51">
        <v>8.4913171201595947</v>
      </c>
      <c r="I20" s="51">
        <v>9.0095003250270995</v>
      </c>
      <c r="J20" s="51">
        <v>9.6457542739895317</v>
      </c>
      <c r="K20" s="51">
        <v>10.83673125137981</v>
      </c>
      <c r="L20" s="51">
        <v>11.906669397889969</v>
      </c>
      <c r="M20" s="51">
        <v>12.81664218867529</v>
      </c>
      <c r="N20" s="51">
        <v>14.706922486112672</v>
      </c>
      <c r="O20" s="51">
        <v>17.387370908664913</v>
      </c>
      <c r="P20" s="51">
        <v>17.952880880168195</v>
      </c>
      <c r="Q20" s="51">
        <v>18.61738750812226</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0</v>
      </c>
      <c r="D22" s="51">
        <v>0</v>
      </c>
      <c r="E22" s="51">
        <v>3.8263112639724848</v>
      </c>
      <c r="F22" s="51">
        <v>5.7394668959587278</v>
      </c>
      <c r="G22" s="51">
        <v>5.1017483519633133</v>
      </c>
      <c r="H22" s="51">
        <v>8.6844368013757531</v>
      </c>
      <c r="I22" s="57">
        <v>26.784178847807393</v>
      </c>
      <c r="J22" s="51">
        <v>130.48867870449988</v>
      </c>
      <c r="K22" s="51">
        <v>226.60504442533679</v>
      </c>
      <c r="L22" s="51">
        <v>226.60504442533679</v>
      </c>
      <c r="M22" s="51">
        <v>231.08340498710231</v>
      </c>
      <c r="N22" s="51">
        <v>231.97907709945542</v>
      </c>
      <c r="O22" s="51">
        <v>235.56176554886787</v>
      </c>
      <c r="P22" s="51">
        <v>217.5977748309067</v>
      </c>
      <c r="Q22" s="51">
        <v>218.05414805012541</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0</v>
      </c>
      <c r="K23" s="61">
        <v>0</v>
      </c>
      <c r="L23" s="61">
        <v>0</v>
      </c>
      <c r="M23" s="61">
        <v>0</v>
      </c>
      <c r="N23" s="61">
        <v>0</v>
      </c>
      <c r="O23" s="61">
        <v>0</v>
      </c>
      <c r="P23" s="61">
        <v>22.657774830906718</v>
      </c>
      <c r="Q23" s="61">
        <v>24.234148050125413</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130.48867870449988</v>
      </c>
      <c r="K24" s="61">
        <v>226.60504442533679</v>
      </c>
      <c r="L24" s="61">
        <v>226.60504442533679</v>
      </c>
      <c r="M24" s="61">
        <v>231.08340498710231</v>
      </c>
      <c r="N24" s="61">
        <v>231.97907709945542</v>
      </c>
      <c r="O24" s="61">
        <v>235.56176554886787</v>
      </c>
      <c r="P24" s="61">
        <v>194.94</v>
      </c>
      <c r="Q24" s="61">
        <v>193.82</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0</v>
      </c>
      <c r="K26" s="61">
        <v>0</v>
      </c>
      <c r="L26" s="61">
        <v>0</v>
      </c>
      <c r="M26" s="61">
        <v>0</v>
      </c>
      <c r="N26" s="61">
        <v>0</v>
      </c>
      <c r="O26" s="61">
        <v>0</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0</v>
      </c>
      <c r="K27" s="51">
        <v>0</v>
      </c>
      <c r="L27" s="51">
        <v>0</v>
      </c>
      <c r="M27" s="51">
        <v>0</v>
      </c>
      <c r="N27" s="51">
        <v>2.3884589662742428E-2</v>
      </c>
      <c r="O27" s="51">
        <v>9.5538358650998134E-2</v>
      </c>
      <c r="P27" s="51">
        <v>0.88966512052186886</v>
      </c>
      <c r="Q27" s="51">
        <v>0.62585194987460113</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18.892745284399094</v>
      </c>
      <c r="D29" s="53">
        <v>19.14805265310719</v>
      </c>
      <c r="E29" s="53">
        <v>23.025425390821297</v>
      </c>
      <c r="F29" s="53">
        <v>24.60122166593732</v>
      </c>
      <c r="G29" s="53">
        <v>24.575688926277657</v>
      </c>
      <c r="H29" s="53">
        <v>29.912729601774739</v>
      </c>
      <c r="I29" s="63">
        <v>49.307929660375137</v>
      </c>
      <c r="J29" s="53">
        <v>154.6030643894737</v>
      </c>
      <c r="K29" s="53">
        <v>253.69687255378631</v>
      </c>
      <c r="L29" s="53">
        <v>256.37171792006171</v>
      </c>
      <c r="M29" s="53">
        <v>263.12501045879054</v>
      </c>
      <c r="N29" s="53">
        <v>268.7463833147371</v>
      </c>
      <c r="O29" s="53">
        <v>279.03019282053015</v>
      </c>
      <c r="P29" s="53">
        <v>285.13775186223393</v>
      </c>
      <c r="Q29" s="53">
        <v>288.83176487055647</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4246.8711396708777</v>
      </c>
      <c r="D32" s="53">
        <v>4322.4279736574035</v>
      </c>
      <c r="E32" s="53">
        <v>4420.839235362514</v>
      </c>
      <c r="F32" s="53">
        <v>4601.5888594923499</v>
      </c>
      <c r="G32" s="53">
        <v>4547.7500947353401</v>
      </c>
      <c r="H32" s="53">
        <v>4316.6015022876718</v>
      </c>
      <c r="I32" s="53">
        <v>4288.9895538218298</v>
      </c>
      <c r="J32" s="53">
        <v>4284.1805832596519</v>
      </c>
      <c r="K32" s="53">
        <v>4041.1022355032283</v>
      </c>
      <c r="L32" s="53">
        <v>3970.9005123609031</v>
      </c>
      <c r="M32" s="53">
        <v>4013.2635130107287</v>
      </c>
      <c r="N32" s="53">
        <v>4178.2153612776547</v>
      </c>
      <c r="O32" s="53">
        <v>4272.2621206603135</v>
      </c>
      <c r="P32" s="53">
        <v>4317.5046900000652</v>
      </c>
      <c r="Q32" s="53">
        <v>4398.5561385851988</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4.4486269215748414E-3</v>
      </c>
      <c r="D34" s="56">
        <v>4.4299298379991622E-3</v>
      </c>
      <c r="E34" s="56">
        <v>5.2083833328838945E-3</v>
      </c>
      <c r="F34" s="56">
        <v>5.3462450508130234E-3</v>
      </c>
      <c r="G34" s="56">
        <v>5.4039224703062447E-3</v>
      </c>
      <c r="H34" s="56">
        <v>6.9296944797711518E-3</v>
      </c>
      <c r="I34" s="66">
        <v>1.1496397704311932E-2</v>
      </c>
      <c r="J34" s="56">
        <v>3.6086962578930966E-2</v>
      </c>
      <c r="K34" s="56">
        <v>6.277912751746903E-2</v>
      </c>
      <c r="L34" s="56">
        <v>6.4562614228689308E-2</v>
      </c>
      <c r="M34" s="56">
        <v>6.5563850867444179E-2</v>
      </c>
      <c r="N34" s="56">
        <v>6.4320854737501432E-2</v>
      </c>
      <c r="O34" s="56">
        <v>6.5312048966088179E-2</v>
      </c>
      <c r="P34" s="56">
        <v>6.6042256427109897E-2</v>
      </c>
      <c r="Q34" s="56">
        <v>6.5665130958964993E-2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809.61593579822295</v>
      </c>
      <c r="D37" s="51">
        <v>914.89920703162318</v>
      </c>
      <c r="E37" s="51">
        <v>1007.5475303334289</v>
      </c>
      <c r="F37" s="51">
        <v>1164.1295309066591</v>
      </c>
      <c r="G37" s="51">
        <v>1188.7858865959683</v>
      </c>
      <c r="H37" s="51">
        <v>1172.4727118563103</v>
      </c>
      <c r="I37" s="57">
        <v>1240.7551710136618</v>
      </c>
      <c r="J37" s="51">
        <v>1150.4810356358078</v>
      </c>
      <c r="K37" s="51">
        <v>1072.3753224419604</v>
      </c>
      <c r="L37" s="51">
        <v>1090.9258144645075</v>
      </c>
      <c r="M37" s="51">
        <v>1067.432507112472</v>
      </c>
      <c r="N37" s="51">
        <v>1295.8983613238402</v>
      </c>
      <c r="O37" s="51">
        <v>1396.0314448585073</v>
      </c>
      <c r="P37" s="51">
        <v>1500.7907215529003</v>
      </c>
      <c r="Q37" s="51">
        <v>1590.4445897855926</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788.11980510174828</v>
      </c>
      <c r="D38" s="51">
        <v>846.87589567211228</v>
      </c>
      <c r="E38" s="51">
        <v>842.21840068787617</v>
      </c>
      <c r="F38" s="51">
        <v>893.30753797649754</v>
      </c>
      <c r="G38" s="51">
        <v>942.31871596445978</v>
      </c>
      <c r="H38" s="51">
        <v>1000.8120760485335</v>
      </c>
      <c r="I38" s="57">
        <v>1226.0873459443967</v>
      </c>
      <c r="J38" s="51">
        <v>1185.4270325785803</v>
      </c>
      <c r="K38" s="51">
        <v>1297.8510318142733</v>
      </c>
      <c r="L38" s="51">
        <v>1355.9872695137096</v>
      </c>
      <c r="M38" s="51">
        <v>1400.6347102029144</v>
      </c>
      <c r="N38" s="51">
        <v>1484.1332336859143</v>
      </c>
      <c r="O38" s="51">
        <v>1588.3645810749269</v>
      </c>
      <c r="P38" s="51">
        <v>1835.3558865579701</v>
      </c>
      <c r="Q38" s="51">
        <v>1868.6479728451525</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67.857342335077234</v>
      </c>
      <c r="D39" s="51">
        <v>72.530626032420841</v>
      </c>
      <c r="E39" s="51">
        <v>80.835177467565245</v>
      </c>
      <c r="F39" s="51">
        <v>87.459082540171693</v>
      </c>
      <c r="G39" s="51">
        <v>96.175822809422627</v>
      </c>
      <c r="H39" s="51">
        <v>104.93540296103788</v>
      </c>
      <c r="I39" s="51">
        <v>114.28630825001217</v>
      </c>
      <c r="J39" s="51">
        <v>123.92397975835817</v>
      </c>
      <c r="K39" s="51">
        <v>133.79768847686967</v>
      </c>
      <c r="L39" s="51">
        <v>143.50171834860569</v>
      </c>
      <c r="M39" s="51">
        <v>151.49462102434444</v>
      </c>
      <c r="N39" s="51">
        <v>168.26977785756807</v>
      </c>
      <c r="O39" s="51">
        <v>187.57966796745814</v>
      </c>
      <c r="P39" s="51">
        <v>192.62159250895283</v>
      </c>
      <c r="Q39" s="51">
        <v>217.89798267081159</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1665.5930832350484</v>
      </c>
      <c r="D40" s="53">
        <v>1834.3057287361562</v>
      </c>
      <c r="E40" s="53">
        <v>1930.6011084888705</v>
      </c>
      <c r="F40" s="53">
        <v>2144.8961514233279</v>
      </c>
      <c r="G40" s="53">
        <v>2227.2804253698509</v>
      </c>
      <c r="H40" s="53">
        <v>2278.2201908658817</v>
      </c>
      <c r="I40" s="53">
        <v>2581.1288252080708</v>
      </c>
      <c r="J40" s="53">
        <v>2459.8320479727463</v>
      </c>
      <c r="K40" s="53">
        <v>2504.0240427331032</v>
      </c>
      <c r="L40" s="53">
        <v>2590.4148023268231</v>
      </c>
      <c r="M40" s="53">
        <v>2619.5618383397305</v>
      </c>
      <c r="N40" s="53">
        <v>2948.3013728673222</v>
      </c>
      <c r="O40" s="53">
        <v>3171.9756939008917</v>
      </c>
      <c r="P40" s="53">
        <v>3528.7682006198233</v>
      </c>
      <c r="Q40" s="53">
        <v>3676.9905453015563</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8078.6051688374182</v>
      </c>
      <c r="D42" s="53">
        <v>8052.7346959664992</v>
      </c>
      <c r="E42" s="53">
        <v>8132.1377474494129</v>
      </c>
      <c r="F42" s="53">
        <v>7989.730320717299</v>
      </c>
      <c r="G42" s="53">
        <v>7944.3209240800825</v>
      </c>
      <c r="H42" s="53">
        <v>7721.5584468131428</v>
      </c>
      <c r="I42" s="53">
        <v>8477.5740888939399</v>
      </c>
      <c r="J42" s="53">
        <v>7674.5388956846018</v>
      </c>
      <c r="K42" s="53">
        <v>7524.713717424991</v>
      </c>
      <c r="L42" s="53">
        <v>7444.4748720698253</v>
      </c>
      <c r="M42" s="53">
        <v>6859.7617797135572</v>
      </c>
      <c r="N42" s="53">
        <v>7321.4954872298813</v>
      </c>
      <c r="O42" s="53">
        <v>7608.5643722762379</v>
      </c>
      <c r="P42" s="53">
        <v>7699.4157823436708</v>
      </c>
      <c r="Q42" s="53">
        <v>7754.5317071962718</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0.20617334904049306</v>
      </c>
      <c r="D44" s="56">
        <v>0.22778668340519576</v>
      </c>
      <c r="E44" s="56">
        <v>0.23740388670794341</v>
      </c>
      <c r="F44" s="56">
        <v>0.26845663937637937</v>
      </c>
      <c r="G44" s="56">
        <v>0.28036133568304461</v>
      </c>
      <c r="H44" s="56">
        <v>0.29504668086869862</v>
      </c>
      <c r="I44" s="56">
        <v>0.30446549899097702</v>
      </c>
      <c r="J44" s="56">
        <v>0.32051854598794349</v>
      </c>
      <c r="K44" s="56">
        <v>0.33277333022444838</v>
      </c>
      <c r="L44" s="56">
        <v>0.34796474524288329</v>
      </c>
      <c r="M44" s="56">
        <v>0.3818735872266858</v>
      </c>
      <c r="N44" s="56">
        <v>0.40269114117597093</v>
      </c>
      <c r="O44" s="56">
        <v>0.41689542713981648</v>
      </c>
      <c r="P44" s="56">
        <v>0.45831635806862225</v>
      </c>
      <c r="Q44" s="56">
        <v>0.47417312664919242</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759.54963420133345</v>
      </c>
      <c r="D47" s="61">
        <v>789.51483025644779</v>
      </c>
      <c r="E47" s="61">
        <v>789.33001112405577</v>
      </c>
      <c r="F47" s="61">
        <v>817.2094060212313</v>
      </c>
      <c r="G47" s="61">
        <v>841.22202494380542</v>
      </c>
      <c r="H47" s="61">
        <v>883.60732186743144</v>
      </c>
      <c r="I47" s="61">
        <v>1052.9066209638199</v>
      </c>
      <c r="J47" s="61">
        <v>1117.7575653728213</v>
      </c>
      <c r="K47" s="61">
        <v>1184.7629696496613</v>
      </c>
      <c r="L47" s="61">
        <v>1315.2018579363144</v>
      </c>
      <c r="M47" s="61">
        <v>1448.1816741594323</v>
      </c>
      <c r="N47" s="61">
        <v>1522.3949199670524</v>
      </c>
      <c r="O47" s="61">
        <v>1626.7197720356119</v>
      </c>
      <c r="P47" s="61">
        <v>1817.9198847164687</v>
      </c>
      <c r="Q47" s="61">
        <v>1892.5556117622029</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1665.5930832350484</v>
      </c>
      <c r="D48" s="61">
        <v>1834.3057287361562</v>
      </c>
      <c r="E48" s="61">
        <v>1930.6011084888705</v>
      </c>
      <c r="F48" s="61">
        <v>2144.8961514233279</v>
      </c>
      <c r="G48" s="61">
        <v>2227.2804253698509</v>
      </c>
      <c r="H48" s="61">
        <v>2278.2201908658817</v>
      </c>
      <c r="I48" s="61">
        <v>2581.1288252080708</v>
      </c>
      <c r="J48" s="61">
        <v>2459.8320479727463</v>
      </c>
      <c r="K48" s="61">
        <v>2504.0240427331032</v>
      </c>
      <c r="L48" s="61">
        <v>2590.4148023268231</v>
      </c>
      <c r="M48" s="61">
        <v>2619.5618383397305</v>
      </c>
      <c r="N48" s="61">
        <v>2948.3013728673222</v>
      </c>
      <c r="O48" s="61">
        <v>3171.9756939008917</v>
      </c>
      <c r="P48" s="61">
        <v>3528.7682006198233</v>
      </c>
      <c r="Q48" s="61">
        <v>3676.9905453015563</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7.5570981137596371</v>
      </c>
      <c r="D49" s="61">
        <v>7.6592210612428753</v>
      </c>
      <c r="E49" s="61">
        <v>11.505956914712009</v>
      </c>
      <c r="F49" s="61">
        <v>13.284168803950166</v>
      </c>
      <c r="G49" s="61">
        <v>12.891324581689052</v>
      </c>
      <c r="H49" s="61">
        <v>17.175753921535346</v>
      </c>
      <c r="I49" s="61">
        <v>35.793679172834494</v>
      </c>
      <c r="J49" s="61">
        <v>140.1344329784894</v>
      </c>
      <c r="K49" s="61">
        <v>237.44177567671659</v>
      </c>
      <c r="L49" s="61">
        <v>238.51171382322676</v>
      </c>
      <c r="M49" s="61">
        <v>243.90004717577762</v>
      </c>
      <c r="N49" s="61">
        <v>246.68599958556808</v>
      </c>
      <c r="O49" s="61">
        <v>252.94913645753277</v>
      </c>
      <c r="P49" s="61">
        <v>235.55065571107491</v>
      </c>
      <c r="Q49" s="61">
        <v>236.67153555824765</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2432.6998155501415</v>
      </c>
      <c r="D50" s="61">
        <v>2631.4797800538468</v>
      </c>
      <c r="E50" s="61">
        <v>2731.4370765276385</v>
      </c>
      <c r="F50" s="61">
        <v>2975.3897262485093</v>
      </c>
      <c r="G50" s="61">
        <v>3081.3937748953454</v>
      </c>
      <c r="H50" s="61">
        <v>3179.0032666548486</v>
      </c>
      <c r="I50" s="61">
        <v>3669.8291253447251</v>
      </c>
      <c r="J50" s="61">
        <v>3717.7240463240569</v>
      </c>
      <c r="K50" s="61">
        <v>3926.2287880594808</v>
      </c>
      <c r="L50" s="61">
        <v>4144.1283740863646</v>
      </c>
      <c r="M50" s="61">
        <v>4311.6435596749398</v>
      </c>
      <c r="N50" s="61">
        <v>4717.382292419943</v>
      </c>
      <c r="O50" s="61">
        <v>5051.6446023940362</v>
      </c>
      <c r="P50" s="61">
        <v>5582.2387410473666</v>
      </c>
      <c r="Q50" s="61">
        <v>5806.2176926220063</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2432.6998155501415</v>
      </c>
      <c r="D51" s="61">
        <v>2631.4797800538468</v>
      </c>
      <c r="E51" s="61">
        <v>2731.4370765276385</v>
      </c>
      <c r="F51" s="61">
        <v>2975.3897262485093</v>
      </c>
      <c r="G51" s="61">
        <v>3081.3937748953454</v>
      </c>
      <c r="H51" s="61">
        <v>3179.0032666548486</v>
      </c>
      <c r="I51" s="61">
        <v>3669.8291253447251</v>
      </c>
      <c r="J51" s="61">
        <v>3717.7240463240569</v>
      </c>
      <c r="K51" s="61">
        <v>3926.2287880594808</v>
      </c>
      <c r="L51" s="61">
        <v>4144.1283740863646</v>
      </c>
      <c r="M51" s="61">
        <v>4311.6435596749398</v>
      </c>
      <c r="N51" s="61">
        <v>4717.382292419943</v>
      </c>
      <c r="O51" s="61">
        <v>5051.6446023940362</v>
      </c>
      <c r="P51" s="61">
        <v>5582.2387410473666</v>
      </c>
      <c r="Q51" s="61">
        <v>5806.2176926220063</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2.7168999999999999</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2432.6998155501415</v>
      </c>
      <c r="D58" s="53">
        <v>2631.4797800538468</v>
      </c>
      <c r="E58" s="53">
        <v>2731.4370765276385</v>
      </c>
      <c r="F58" s="53">
        <v>2975.3897262485093</v>
      </c>
      <c r="G58" s="53">
        <v>3081.3937748953454</v>
      </c>
      <c r="H58" s="53">
        <v>3179.0032666548486</v>
      </c>
      <c r="I58" s="53">
        <v>3669.8291253447251</v>
      </c>
      <c r="J58" s="53">
        <v>3717.7240463240569</v>
      </c>
      <c r="K58" s="53">
        <v>3926.2287880594808</v>
      </c>
      <c r="L58" s="53">
        <v>4144.1283740863646</v>
      </c>
      <c r="M58" s="53">
        <v>4311.6435596749398</v>
      </c>
      <c r="N58" s="53">
        <v>4717.382292419943</v>
      </c>
      <c r="O58" s="53">
        <v>5051.6446023940362</v>
      </c>
      <c r="P58" s="53">
        <v>5582.2387410473666</v>
      </c>
      <c r="Q58" s="53">
        <v>5803.500792622006</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16324.636715391229</v>
      </c>
      <c r="D61" s="51">
        <v>16420.342122862327</v>
      </c>
      <c r="E61" s="51">
        <v>16641.027419508933</v>
      </c>
      <c r="F61" s="51">
        <v>16677.20674978504</v>
      </c>
      <c r="G61" s="51">
        <v>16519.43343603707</v>
      </c>
      <c r="H61" s="51">
        <v>15829.833610394573</v>
      </c>
      <c r="I61" s="51">
        <v>16651.298079678989</v>
      </c>
      <c r="J61" s="51">
        <v>15771.701989586318</v>
      </c>
      <c r="K61" s="51">
        <v>15283.531553931402</v>
      </c>
      <c r="L61" s="51">
        <v>15106.68802904366</v>
      </c>
      <c r="M61" s="51">
        <v>14572.245681666191</v>
      </c>
      <c r="N61" s="51">
        <v>15096.291758038091</v>
      </c>
      <c r="O61" s="51">
        <v>15590.33582356489</v>
      </c>
      <c r="P61" s="51">
        <v>15762.90634943031</v>
      </c>
      <c r="Q61" s="51">
        <v>15901.226378063715</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16392.494057726308</v>
      </c>
      <c r="D64" s="51">
        <v>16492.872748894748</v>
      </c>
      <c r="E64" s="51">
        <v>16721.862596976498</v>
      </c>
      <c r="F64" s="51">
        <v>16764.665832325212</v>
      </c>
      <c r="G64" s="51">
        <v>16615.609258846493</v>
      </c>
      <c r="H64" s="51">
        <v>15934.769013355612</v>
      </c>
      <c r="I64" s="51">
        <v>16765.584387929001</v>
      </c>
      <c r="J64" s="51">
        <v>15895.625969344675</v>
      </c>
      <c r="K64" s="51">
        <v>15417.329242408272</v>
      </c>
      <c r="L64" s="51">
        <v>15250.189747392265</v>
      </c>
      <c r="M64" s="51">
        <v>14723.740302690536</v>
      </c>
      <c r="N64" s="51">
        <v>15264.561535895658</v>
      </c>
      <c r="O64" s="51">
        <v>15777.915491532349</v>
      </c>
      <c r="P64" s="51">
        <v>15955.527941939263</v>
      </c>
      <c r="Q64" s="51">
        <v>16119.124360734526</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16392.494057726308</v>
      </c>
      <c r="D65" s="51">
        <v>16492.872748894748</v>
      </c>
      <c r="E65" s="51">
        <v>16721.862596976498</v>
      </c>
      <c r="F65" s="51">
        <v>16764.665832325212</v>
      </c>
      <c r="G65" s="51">
        <v>16615.609258846493</v>
      </c>
      <c r="H65" s="51">
        <v>15934.769013355612</v>
      </c>
      <c r="I65" s="51">
        <v>16765.584387929001</v>
      </c>
      <c r="J65" s="51">
        <v>15895.625969344675</v>
      </c>
      <c r="K65" s="51">
        <v>15417.329242408272</v>
      </c>
      <c r="L65" s="51">
        <v>15250.189747392265</v>
      </c>
      <c r="M65" s="51">
        <v>14698.578602723268</v>
      </c>
      <c r="N65" s="51">
        <v>15264.561535895658</v>
      </c>
      <c r="O65" s="51">
        <v>15772.153874698673</v>
      </c>
      <c r="P65" s="51">
        <v>15932.152748745379</v>
      </c>
      <c r="Q65" s="51">
        <v>16060.880084003787</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0.14840327572993886</v>
      </c>
      <c r="D67" s="56">
        <v>0.15955254249022158</v>
      </c>
      <c r="E67" s="56">
        <v>0.16334526495998797</v>
      </c>
      <c r="F67" s="56">
        <v>0.17747981116995704</v>
      </c>
      <c r="G67" s="56">
        <v>0.18545174762428576</v>
      </c>
      <c r="H67" s="56">
        <v>0.19950105734136403</v>
      </c>
      <c r="I67" s="56">
        <v>0.21889061785325858</v>
      </c>
      <c r="J67" s="56">
        <v>0.23388346287801628</v>
      </c>
      <c r="K67" s="56">
        <v>0.25466335487340103</v>
      </c>
      <c r="L67" s="56">
        <v>0.27174274174490176</v>
      </c>
      <c r="M67" s="56">
        <v>0.2933374495732603</v>
      </c>
      <c r="N67" s="56">
        <v>0.30904145404548283</v>
      </c>
      <c r="O67" s="56">
        <v>0.32028882310727186</v>
      </c>
      <c r="P67" s="56">
        <v>0.35037567296026306</v>
      </c>
      <c r="Q67" s="56">
        <v>0.36134388416249613</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81</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7"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6">
        <v>0.17</v>
      </c>
      <c r="J71" s="182">
        <v>0.19600000000000001</v>
      </c>
      <c r="K71" s="182"/>
      <c r="L71" s="182">
        <v>0.20900000000000002</v>
      </c>
      <c r="M71" s="182"/>
      <c r="N71" s="182">
        <v>0.22850000000000001</v>
      </c>
      <c r="O71" s="182"/>
      <c r="P71" s="182">
        <v>0.2545</v>
      </c>
      <c r="Q71" s="182"/>
      <c r="R71" s="78"/>
      <c r="S71" s="79">
        <v>0.3</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sheetPr>
  <dimension ref="A1:AW205"/>
  <sheetViews>
    <sheetView workbookViewId="0"/>
  </sheetViews>
  <sheetFormatPr defaultColWidth="9.140625" defaultRowHeight="12.75" x14ac:dyDescent="0.25"/>
  <cols>
    <col min="1" max="1" width="11.42578125" style="43" customWidth="1"/>
    <col min="2" max="2" width="26.28515625" style="43" customWidth="1"/>
    <col min="3" max="49" width="11.42578125" style="43" customWidth="1"/>
    <col min="50" max="16384" width="9.140625" style="43"/>
  </cols>
  <sheetData>
    <row r="1" spans="1:49" ht="12.75" customHeight="1" x14ac:dyDescent="0.25">
      <c r="A1" s="83" t="s">
        <v>71</v>
      </c>
      <c r="H1" s="181" t="s">
        <v>95</v>
      </c>
      <c r="I1" s="181"/>
      <c r="J1" s="181"/>
      <c r="K1" s="181"/>
      <c r="AA1" s="44">
        <v>1</v>
      </c>
    </row>
    <row r="2" spans="1:49" ht="12.75" customHeight="1" x14ac:dyDescent="0.25">
      <c r="H2" s="181"/>
      <c r="I2" s="181"/>
      <c r="J2" s="181"/>
      <c r="K2" s="181"/>
    </row>
    <row r="4" spans="1:49" s="46" customFormat="1" ht="15" customHeight="1" x14ac:dyDescent="0.25">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s="49" customFormat="1" ht="27" customHeight="1" x14ac:dyDescent="0.25">
      <c r="A5" s="47"/>
      <c r="B5" s="47"/>
      <c r="C5" s="48">
        <v>2004</v>
      </c>
      <c r="D5" s="48">
        <v>2005</v>
      </c>
      <c r="E5" s="48">
        <v>2006</v>
      </c>
      <c r="F5" s="48">
        <v>2007</v>
      </c>
      <c r="G5" s="48">
        <v>2008</v>
      </c>
      <c r="H5" s="48">
        <v>2009</v>
      </c>
      <c r="I5" s="48">
        <v>2010</v>
      </c>
      <c r="J5" s="48">
        <v>2011</v>
      </c>
      <c r="K5" s="48">
        <v>2012</v>
      </c>
      <c r="L5" s="48">
        <v>2013</v>
      </c>
      <c r="M5" s="48">
        <v>2014</v>
      </c>
      <c r="N5" s="48">
        <v>2015</v>
      </c>
      <c r="O5" s="48">
        <v>2016</v>
      </c>
      <c r="P5" s="48">
        <v>2017</v>
      </c>
      <c r="Q5" s="48">
        <v>2018</v>
      </c>
      <c r="R5" s="48">
        <v>2019</v>
      </c>
      <c r="S5" s="48">
        <v>2020</v>
      </c>
      <c r="T5" s="48">
        <v>2021</v>
      </c>
      <c r="U5" s="48">
        <v>2022</v>
      </c>
      <c r="V5" s="48">
        <v>2023</v>
      </c>
      <c r="W5" s="48">
        <v>2024</v>
      </c>
      <c r="X5" s="48">
        <v>2025</v>
      </c>
      <c r="Y5" s="48">
        <v>2026</v>
      </c>
      <c r="Z5" s="48">
        <v>2027</v>
      </c>
      <c r="AA5" s="48">
        <v>2028</v>
      </c>
      <c r="AB5" s="48">
        <v>2029</v>
      </c>
      <c r="AC5" s="48">
        <v>2030</v>
      </c>
      <c r="AD5" s="48">
        <v>2031</v>
      </c>
      <c r="AE5" s="48">
        <v>2032</v>
      </c>
      <c r="AF5" s="48">
        <v>2033</v>
      </c>
      <c r="AG5" s="48">
        <v>2034</v>
      </c>
      <c r="AH5" s="48">
        <v>2035</v>
      </c>
      <c r="AI5" s="48">
        <v>2036</v>
      </c>
      <c r="AJ5" s="48">
        <v>2037</v>
      </c>
      <c r="AK5" s="48">
        <v>2038</v>
      </c>
      <c r="AL5" s="48">
        <v>2039</v>
      </c>
      <c r="AM5" s="48">
        <v>2040</v>
      </c>
      <c r="AN5" s="48">
        <v>2041</v>
      </c>
      <c r="AO5" s="48">
        <v>2042</v>
      </c>
      <c r="AP5" s="48">
        <v>2043</v>
      </c>
      <c r="AQ5" s="48">
        <v>2044</v>
      </c>
      <c r="AR5" s="48">
        <v>2045</v>
      </c>
      <c r="AS5" s="48">
        <v>2046</v>
      </c>
      <c r="AT5" s="48">
        <v>2047</v>
      </c>
      <c r="AU5" s="48">
        <v>2048</v>
      </c>
      <c r="AV5" s="48">
        <v>2049</v>
      </c>
      <c r="AW5" s="48">
        <v>2050</v>
      </c>
    </row>
    <row r="6" spans="1:49" s="49" customFormat="1" ht="27" customHeight="1" x14ac:dyDescent="0.25">
      <c r="A6" s="50" t="s">
        <v>8</v>
      </c>
    </row>
    <row r="7" spans="1:49" s="46" customFormat="1" ht="15" customHeight="1" x14ac:dyDescent="0.25">
      <c r="A7" s="46" t="s">
        <v>9</v>
      </c>
      <c r="C7" s="51">
        <v>1908.5039011854519</v>
      </c>
      <c r="D7" s="51">
        <v>1869.0158648068025</v>
      </c>
      <c r="E7" s="51">
        <v>1869.648597479711</v>
      </c>
      <c r="F7" s="51">
        <v>1851.2830084926215</v>
      </c>
      <c r="G7" s="51">
        <v>1853.1915020222343</v>
      </c>
      <c r="H7" s="51">
        <v>1898.1893412931927</v>
      </c>
      <c r="I7" s="51">
        <v>1862.597707298085</v>
      </c>
      <c r="J7" s="51">
        <v>1896.9202560758808</v>
      </c>
      <c r="K7" s="51">
        <v>1889.1815886604127</v>
      </c>
      <c r="L7" s="51">
        <v>1892.3279400360996</v>
      </c>
      <c r="M7" s="51">
        <v>1868.5087585514323</v>
      </c>
      <c r="N7" s="51">
        <v>1844.0728657198563</v>
      </c>
      <c r="O7" s="51">
        <v>1823.8116723630399</v>
      </c>
      <c r="P7" s="51">
        <v>1798.9478577114146</v>
      </c>
      <c r="Q7" s="51">
        <v>1787.4053548527252</v>
      </c>
      <c r="R7" s="51">
        <v>0</v>
      </c>
      <c r="S7" s="51">
        <v>0</v>
      </c>
      <c r="T7" s="51">
        <v>0</v>
      </c>
      <c r="U7" s="51">
        <v>0</v>
      </c>
      <c r="V7" s="51">
        <v>0</v>
      </c>
      <c r="W7" s="51">
        <v>0</v>
      </c>
      <c r="X7" s="51">
        <v>0</v>
      </c>
      <c r="Y7" s="51">
        <v>0</v>
      </c>
      <c r="Z7" s="51">
        <v>0</v>
      </c>
      <c r="AA7" s="51">
        <v>0</v>
      </c>
      <c r="AB7" s="51">
        <v>0</v>
      </c>
      <c r="AC7" s="51">
        <v>0</v>
      </c>
      <c r="AD7" s="51">
        <v>0</v>
      </c>
      <c r="AE7" s="51">
        <v>0</v>
      </c>
      <c r="AF7" s="51">
        <v>0</v>
      </c>
      <c r="AG7" s="51">
        <v>0</v>
      </c>
      <c r="AH7" s="51">
        <v>0</v>
      </c>
      <c r="AI7" s="51">
        <v>0</v>
      </c>
      <c r="AJ7" s="51">
        <v>0</v>
      </c>
      <c r="AK7" s="51">
        <v>0</v>
      </c>
      <c r="AL7" s="51">
        <v>0</v>
      </c>
      <c r="AM7" s="51">
        <v>0</v>
      </c>
      <c r="AN7" s="51">
        <v>0</v>
      </c>
      <c r="AO7" s="51">
        <v>0</v>
      </c>
      <c r="AP7" s="51">
        <v>0</v>
      </c>
      <c r="AQ7" s="51">
        <v>0</v>
      </c>
      <c r="AR7" s="51">
        <v>0</v>
      </c>
      <c r="AS7" s="51">
        <v>0</v>
      </c>
      <c r="AT7" s="51">
        <v>0</v>
      </c>
      <c r="AU7" s="51">
        <v>0</v>
      </c>
      <c r="AV7" s="51">
        <v>0</v>
      </c>
      <c r="AW7" s="51">
        <v>0</v>
      </c>
    </row>
    <row r="8" spans="1:49" s="46" customFormat="1" ht="15" customHeight="1" x14ac:dyDescent="0.25">
      <c r="A8" s="46" t="s">
        <v>10</v>
      </c>
      <c r="C8" s="51">
        <v>2089.4759022196417</v>
      </c>
      <c r="D8" s="51">
        <v>2340.2378692169968</v>
      </c>
      <c r="E8" s="51">
        <v>2669.7371447354085</v>
      </c>
      <c r="F8" s="51">
        <v>3098.5601384896977</v>
      </c>
      <c r="G8" s="51">
        <v>3408.0417062054066</v>
      </c>
      <c r="H8" s="51">
        <v>3641.3580927206854</v>
      </c>
      <c r="I8" s="51">
        <v>3854.9164507719624</v>
      </c>
      <c r="J8" s="51">
        <v>4146.3072752784728</v>
      </c>
      <c r="K8" s="51">
        <v>4368.135817931864</v>
      </c>
      <c r="L8" s="51">
        <v>4602.0320859212625</v>
      </c>
      <c r="M8" s="51">
        <v>5126.6270031116946</v>
      </c>
      <c r="N8" s="51">
        <v>6264.1297693886763</v>
      </c>
      <c r="O8" s="51">
        <v>7001.8326765689317</v>
      </c>
      <c r="P8" s="51">
        <v>8139.228045088651</v>
      </c>
      <c r="Q8" s="51">
        <v>9123.9333279468483</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0</v>
      </c>
      <c r="AK8" s="51">
        <v>0</v>
      </c>
      <c r="AL8" s="51">
        <v>0</v>
      </c>
      <c r="AM8" s="51">
        <v>0</v>
      </c>
      <c r="AN8" s="51">
        <v>0</v>
      </c>
      <c r="AO8" s="51">
        <v>0</v>
      </c>
      <c r="AP8" s="51">
        <v>0</v>
      </c>
      <c r="AQ8" s="51">
        <v>0</v>
      </c>
      <c r="AR8" s="51">
        <v>0</v>
      </c>
      <c r="AS8" s="51">
        <v>0</v>
      </c>
      <c r="AT8" s="51">
        <v>0</v>
      </c>
      <c r="AU8" s="51">
        <v>0</v>
      </c>
      <c r="AV8" s="51">
        <v>0</v>
      </c>
      <c r="AW8" s="51">
        <v>0</v>
      </c>
    </row>
    <row r="9" spans="1:49" s="46" customFormat="1" ht="15" customHeight="1" x14ac:dyDescent="0.25">
      <c r="A9" s="46" t="s">
        <v>11</v>
      </c>
      <c r="C9" s="51">
        <v>47.893379191745481</v>
      </c>
      <c r="D9" s="51">
        <v>110.23215821152192</v>
      </c>
      <c r="E9" s="51">
        <v>190.88564058469476</v>
      </c>
      <c r="F9" s="51">
        <v>264.40240756663798</v>
      </c>
      <c r="G9" s="51">
        <v>380.05159071367154</v>
      </c>
      <c r="H9" s="51">
        <v>566.03611349956998</v>
      </c>
      <c r="I9" s="51">
        <v>1008.512467755804</v>
      </c>
      <c r="J9" s="51">
        <v>1685.2106620808256</v>
      </c>
      <c r="K9" s="51">
        <v>2268.2717110920034</v>
      </c>
      <c r="L9" s="51">
        <v>2666.3800515907137</v>
      </c>
      <c r="M9" s="51">
        <v>3100.2579535683576</v>
      </c>
      <c r="N9" s="51">
        <v>3329.8366294067068</v>
      </c>
      <c r="O9" s="51">
        <v>3275.8383490971628</v>
      </c>
      <c r="P9" s="51">
        <v>3387.8761822871884</v>
      </c>
      <c r="Q9" s="51">
        <v>3936.7153912295785</v>
      </c>
      <c r="R9" s="51">
        <v>0</v>
      </c>
      <c r="S9" s="51">
        <v>0</v>
      </c>
      <c r="T9" s="51">
        <v>0</v>
      </c>
      <c r="U9" s="51">
        <v>0</v>
      </c>
      <c r="V9" s="51">
        <v>0</v>
      </c>
      <c r="W9" s="51">
        <v>0</v>
      </c>
      <c r="X9" s="51">
        <v>0</v>
      </c>
      <c r="Y9" s="51">
        <v>0</v>
      </c>
      <c r="Z9" s="51">
        <v>0</v>
      </c>
      <c r="AA9" s="51">
        <v>0</v>
      </c>
      <c r="AB9" s="51">
        <v>0</v>
      </c>
      <c r="AC9" s="51">
        <v>0</v>
      </c>
      <c r="AD9" s="51">
        <v>0</v>
      </c>
      <c r="AE9" s="51">
        <v>0</v>
      </c>
      <c r="AF9" s="51">
        <v>0</v>
      </c>
      <c r="AG9" s="51">
        <v>0</v>
      </c>
      <c r="AH9" s="51">
        <v>0</v>
      </c>
      <c r="AI9" s="51">
        <v>0</v>
      </c>
      <c r="AJ9" s="51">
        <v>0</v>
      </c>
      <c r="AK9" s="51">
        <v>0</v>
      </c>
      <c r="AL9" s="51">
        <v>0</v>
      </c>
      <c r="AM9" s="51">
        <v>0</v>
      </c>
      <c r="AN9" s="51">
        <v>0</v>
      </c>
      <c r="AO9" s="51">
        <v>0</v>
      </c>
      <c r="AP9" s="51">
        <v>0</v>
      </c>
      <c r="AQ9" s="51">
        <v>0</v>
      </c>
      <c r="AR9" s="51">
        <v>0</v>
      </c>
      <c r="AS9" s="51">
        <v>0</v>
      </c>
      <c r="AT9" s="51">
        <v>0</v>
      </c>
      <c r="AU9" s="51">
        <v>0</v>
      </c>
      <c r="AV9" s="51">
        <v>0</v>
      </c>
      <c r="AW9" s="51">
        <v>0</v>
      </c>
    </row>
    <row r="10" spans="1:49" s="46" customFormat="1" ht="15" customHeight="1" x14ac:dyDescent="0.25">
      <c r="A10" s="46" t="s">
        <v>12</v>
      </c>
      <c r="C10" s="51">
        <v>443.76612209802238</v>
      </c>
      <c r="D10" s="51">
        <v>643.07824591573512</v>
      </c>
      <c r="E10" s="51">
        <v>758.38349097162506</v>
      </c>
      <c r="F10" s="51">
        <v>747.97936371453136</v>
      </c>
      <c r="G10" s="51">
        <v>799.31212381771275</v>
      </c>
      <c r="H10" s="51">
        <v>838.00515907136707</v>
      </c>
      <c r="I10" s="51">
        <v>890.02579535683572</v>
      </c>
      <c r="J10" s="51">
        <v>904.21324161650898</v>
      </c>
      <c r="K10" s="51">
        <v>919.43250214961313</v>
      </c>
      <c r="L10" s="51">
        <v>907.56663800515901</v>
      </c>
      <c r="M10" s="51">
        <v>928.46087704213244</v>
      </c>
      <c r="N10" s="51">
        <v>948.75322441960441</v>
      </c>
      <c r="O10" s="51">
        <v>928.46087704213244</v>
      </c>
      <c r="P10" s="51">
        <v>915.21926053310403</v>
      </c>
      <c r="Q10" s="51">
        <v>930.95442820292351</v>
      </c>
      <c r="R10" s="51">
        <v>0</v>
      </c>
      <c r="S10" s="51">
        <v>0</v>
      </c>
      <c r="T10" s="51">
        <v>0</v>
      </c>
      <c r="U10" s="51">
        <v>0</v>
      </c>
      <c r="V10" s="51">
        <v>0</v>
      </c>
      <c r="W10" s="51">
        <v>0</v>
      </c>
      <c r="X10" s="51">
        <v>0</v>
      </c>
      <c r="Y10" s="51">
        <v>0</v>
      </c>
      <c r="Z10" s="51">
        <v>0</v>
      </c>
      <c r="AA10" s="51">
        <v>0</v>
      </c>
      <c r="AB10" s="51">
        <v>0</v>
      </c>
      <c r="AC10" s="51">
        <v>0</v>
      </c>
      <c r="AD10" s="51">
        <v>0</v>
      </c>
      <c r="AE10" s="51">
        <v>0</v>
      </c>
      <c r="AF10" s="51">
        <v>0</v>
      </c>
      <c r="AG10" s="51">
        <v>0</v>
      </c>
      <c r="AH10" s="51">
        <v>0</v>
      </c>
      <c r="AI10" s="51">
        <v>0</v>
      </c>
      <c r="AJ10" s="51">
        <v>0</v>
      </c>
      <c r="AK10" s="51">
        <v>0</v>
      </c>
      <c r="AL10" s="51">
        <v>0</v>
      </c>
      <c r="AM10" s="51">
        <v>0</v>
      </c>
      <c r="AN10" s="51">
        <v>0</v>
      </c>
      <c r="AO10" s="51">
        <v>0</v>
      </c>
      <c r="AP10" s="51">
        <v>0</v>
      </c>
      <c r="AQ10" s="51">
        <v>0</v>
      </c>
      <c r="AR10" s="51">
        <v>0</v>
      </c>
      <c r="AS10" s="51">
        <v>0</v>
      </c>
      <c r="AT10" s="51">
        <v>0</v>
      </c>
      <c r="AU10" s="51">
        <v>0</v>
      </c>
      <c r="AV10" s="51">
        <v>0</v>
      </c>
      <c r="AW10" s="51">
        <v>0</v>
      </c>
    </row>
    <row r="11" spans="1:49" s="46" customFormat="1" ht="15" customHeight="1" x14ac:dyDescent="0.25">
      <c r="A11" s="46" t="s">
        <v>13</v>
      </c>
      <c r="C11" s="51">
        <v>470.67927773000889</v>
      </c>
      <c r="D11" s="51">
        <v>621.58211521926023</v>
      </c>
      <c r="E11" s="51">
        <v>869.81943250214988</v>
      </c>
      <c r="F11" s="51">
        <v>1368.7016337059329</v>
      </c>
      <c r="G11" s="51">
        <v>1611.2639724849532</v>
      </c>
      <c r="H11" s="51">
        <v>1819.2605331040406</v>
      </c>
      <c r="I11" s="51">
        <v>2029.2347377472061</v>
      </c>
      <c r="J11" s="51">
        <v>2268.6156491831466</v>
      </c>
      <c r="K11" s="51">
        <v>2788.9939810834048</v>
      </c>
      <c r="L11" s="51">
        <v>3012.037833190027</v>
      </c>
      <c r="M11" s="51">
        <v>3231.2983662940683</v>
      </c>
      <c r="N11" s="51">
        <v>3389.0799656061909</v>
      </c>
      <c r="O11" s="51">
        <v>3462.5967325881338</v>
      </c>
      <c r="P11" s="51">
        <v>3474.0326741186591</v>
      </c>
      <c r="Q11" s="51">
        <v>3458.2975064488405</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0</v>
      </c>
      <c r="AQ11" s="51">
        <v>0</v>
      </c>
      <c r="AR11" s="51">
        <v>0</v>
      </c>
      <c r="AS11" s="51">
        <v>0</v>
      </c>
      <c r="AT11" s="51">
        <v>0</v>
      </c>
      <c r="AU11" s="51">
        <v>0</v>
      </c>
      <c r="AV11" s="51">
        <v>0</v>
      </c>
      <c r="AW11" s="51">
        <v>0</v>
      </c>
    </row>
    <row r="12" spans="1:49" s="46" customFormat="1" ht="15" customHeight="1" x14ac:dyDescent="0.25">
      <c r="A12" s="52" t="s">
        <v>14</v>
      </c>
      <c r="B12" s="52"/>
      <c r="C12" s="53">
        <v>4960.3185824248703</v>
      </c>
      <c r="D12" s="53">
        <v>5584.146253370317</v>
      </c>
      <c r="E12" s="53">
        <v>6358.4743062735888</v>
      </c>
      <c r="F12" s="53">
        <v>7330.9265519694218</v>
      </c>
      <c r="G12" s="53">
        <v>8051.8608952439781</v>
      </c>
      <c r="H12" s="53">
        <v>8762.849239688856</v>
      </c>
      <c r="I12" s="53">
        <v>9645.287158929892</v>
      </c>
      <c r="J12" s="53">
        <v>10901.267084234834</v>
      </c>
      <c r="K12" s="53">
        <v>12234.015600917297</v>
      </c>
      <c r="L12" s="53">
        <v>13080.344548743262</v>
      </c>
      <c r="M12" s="53">
        <v>14255.152958567685</v>
      </c>
      <c r="N12" s="53">
        <v>15775.872454541033</v>
      </c>
      <c r="O12" s="53">
        <v>16492.540307659401</v>
      </c>
      <c r="P12" s="53">
        <v>17715.304019739015</v>
      </c>
      <c r="Q12" s="53">
        <v>19237.306008680916</v>
      </c>
      <c r="R12" s="53">
        <v>0</v>
      </c>
      <c r="S12" s="53">
        <v>0</v>
      </c>
      <c r="T12" s="53">
        <v>0</v>
      </c>
      <c r="U12" s="53">
        <v>0</v>
      </c>
      <c r="V12" s="53">
        <v>0</v>
      </c>
      <c r="W12" s="53">
        <v>0</v>
      </c>
      <c r="X12" s="53">
        <v>0</v>
      </c>
      <c r="Y12" s="53">
        <v>0</v>
      </c>
      <c r="Z12" s="53">
        <v>0</v>
      </c>
      <c r="AA12" s="53">
        <v>0</v>
      </c>
      <c r="AB12" s="53">
        <v>0</v>
      </c>
      <c r="AC12" s="53">
        <v>0</v>
      </c>
      <c r="AD12" s="53">
        <v>0</v>
      </c>
      <c r="AE12" s="53">
        <v>0</v>
      </c>
      <c r="AF12" s="53">
        <v>0</v>
      </c>
      <c r="AG12" s="53">
        <v>0</v>
      </c>
      <c r="AH12" s="53">
        <v>0</v>
      </c>
      <c r="AI12" s="53">
        <v>0</v>
      </c>
      <c r="AJ12" s="53">
        <v>0</v>
      </c>
      <c r="AK12" s="53">
        <v>0</v>
      </c>
      <c r="AL12" s="53">
        <v>0</v>
      </c>
      <c r="AM12" s="53">
        <v>0</v>
      </c>
      <c r="AN12" s="53">
        <v>0</v>
      </c>
      <c r="AO12" s="53">
        <v>0</v>
      </c>
      <c r="AP12" s="53">
        <v>0</v>
      </c>
      <c r="AQ12" s="53">
        <v>0</v>
      </c>
      <c r="AR12" s="53">
        <v>0</v>
      </c>
      <c r="AS12" s="53">
        <v>0</v>
      </c>
      <c r="AT12" s="53">
        <v>0</v>
      </c>
      <c r="AU12" s="53">
        <v>0</v>
      </c>
      <c r="AV12" s="53">
        <v>0</v>
      </c>
      <c r="AW12" s="53">
        <v>0</v>
      </c>
    </row>
    <row r="13" spans="1:49" s="46" customFormat="1" ht="15" customHeight="1" x14ac:dyDescent="0.25">
      <c r="A13" s="46" t="s">
        <v>15</v>
      </c>
    </row>
    <row r="14" spans="1:49" s="49" customFormat="1" ht="27" customHeight="1" x14ac:dyDescent="0.25">
      <c r="A14" s="50" t="s">
        <v>16</v>
      </c>
    </row>
    <row r="15" spans="1:49" s="46" customFormat="1" ht="15" customHeight="1" x14ac:dyDescent="0.25">
      <c r="A15" s="52" t="s">
        <v>17</v>
      </c>
      <c r="C15" s="53">
        <v>52473.774720550296</v>
      </c>
      <c r="D15" s="53">
        <v>52634.135855545996</v>
      </c>
      <c r="E15" s="53">
        <v>53034.823731728284</v>
      </c>
      <c r="F15" s="53">
        <v>53174.29062768702</v>
      </c>
      <c r="G15" s="53">
        <v>52935.855546001716</v>
      </c>
      <c r="H15" s="53">
        <v>49792.863284608771</v>
      </c>
      <c r="I15" s="53">
        <v>52647.979363714534</v>
      </c>
      <c r="J15" s="53">
        <v>51893.207222699915</v>
      </c>
      <c r="K15" s="53">
        <v>51734.995700773863</v>
      </c>
      <c r="L15" s="53">
        <v>51653.052450558898</v>
      </c>
      <c r="M15" s="53">
        <v>50564.402407566631</v>
      </c>
      <c r="N15" s="53">
        <v>51083.92089423904</v>
      </c>
      <c r="O15" s="53">
        <v>51103.697334479795</v>
      </c>
      <c r="P15" s="53">
        <v>51183.147033533962</v>
      </c>
      <c r="Q15" s="53">
        <v>50580.137575236462</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row>
    <row r="16" spans="1:49" s="49" customFormat="1" ht="27" customHeight="1" thickBot="1" x14ac:dyDescent="0.3">
      <c r="A16" s="54" t="s">
        <v>18</v>
      </c>
      <c r="B16" s="55"/>
      <c r="C16" s="56">
        <v>9.4529478941454192E-2</v>
      </c>
      <c r="D16" s="56">
        <v>0.10609362465256324</v>
      </c>
      <c r="E16" s="56">
        <v>0.11989243781477127</v>
      </c>
      <c r="F16" s="56">
        <v>0.13786599624428883</v>
      </c>
      <c r="G16" s="56">
        <v>0.15210599341776657</v>
      </c>
      <c r="H16" s="56">
        <v>0.17598604823349248</v>
      </c>
      <c r="I16" s="56">
        <v>0.18320336840083004</v>
      </c>
      <c r="J16" s="56">
        <v>0.21007117631893518</v>
      </c>
      <c r="K16" s="56">
        <v>0.23647466159418851</v>
      </c>
      <c r="L16" s="56">
        <v>0.25323468659017712</v>
      </c>
      <c r="M16" s="56">
        <v>0.28192072445880417</v>
      </c>
      <c r="N16" s="56">
        <v>0.30882266236380745</v>
      </c>
      <c r="O16" s="56">
        <v>0.32272694869245483</v>
      </c>
      <c r="P16" s="56">
        <v>0.34611595899197789</v>
      </c>
      <c r="Q16" s="56">
        <v>0.38033320846678187</v>
      </c>
      <c r="R16" s="56" t="s">
        <v>19</v>
      </c>
      <c r="S16" s="56" t="s">
        <v>19</v>
      </c>
      <c r="T16" s="56" t="s">
        <v>19</v>
      </c>
      <c r="U16" s="56" t="s">
        <v>19</v>
      </c>
      <c r="V16" s="56" t="s">
        <v>19</v>
      </c>
      <c r="W16" s="56" t="s">
        <v>19</v>
      </c>
      <c r="X16" s="56" t="s">
        <v>19</v>
      </c>
      <c r="Y16" s="56" t="s">
        <v>19</v>
      </c>
      <c r="Z16" s="56" t="s">
        <v>19</v>
      </c>
      <c r="AA16" s="56" t="s">
        <v>19</v>
      </c>
      <c r="AB16" s="56" t="s">
        <v>19</v>
      </c>
      <c r="AC16" s="56" t="s">
        <v>19</v>
      </c>
      <c r="AD16" s="56" t="s">
        <v>19</v>
      </c>
      <c r="AE16" s="56" t="s">
        <v>19</v>
      </c>
      <c r="AF16" s="56" t="s">
        <v>19</v>
      </c>
      <c r="AG16" s="56" t="s">
        <v>19</v>
      </c>
      <c r="AH16" s="56" t="s">
        <v>19</v>
      </c>
      <c r="AI16" s="56" t="s">
        <v>19</v>
      </c>
      <c r="AJ16" s="56" t="s">
        <v>19</v>
      </c>
      <c r="AK16" s="56" t="s">
        <v>19</v>
      </c>
      <c r="AL16" s="56" t="s">
        <v>19</v>
      </c>
      <c r="AM16" s="56" t="s">
        <v>19</v>
      </c>
      <c r="AN16" s="56" t="s">
        <v>19</v>
      </c>
      <c r="AO16" s="56" t="s">
        <v>19</v>
      </c>
      <c r="AP16" s="56" t="s">
        <v>19</v>
      </c>
      <c r="AQ16" s="56" t="s">
        <v>19</v>
      </c>
      <c r="AR16" s="56" t="s">
        <v>19</v>
      </c>
      <c r="AS16" s="56" t="s">
        <v>19</v>
      </c>
      <c r="AT16" s="56" t="s">
        <v>19</v>
      </c>
      <c r="AU16" s="56" t="s">
        <v>19</v>
      </c>
      <c r="AV16" s="56" t="s">
        <v>19</v>
      </c>
      <c r="AW16" s="56" t="s">
        <v>19</v>
      </c>
    </row>
    <row r="17" spans="1:49" s="46" customFormat="1" ht="22.5" customHeight="1" x14ac:dyDescent="0.25"/>
    <row r="18" spans="1:49" s="49" customFormat="1" ht="27" customHeight="1" x14ac:dyDescent="0.25">
      <c r="A18" s="50" t="s">
        <v>20</v>
      </c>
    </row>
    <row r="19" spans="1:49" s="46" customFormat="1" ht="15" customHeight="1" x14ac:dyDescent="0.25">
      <c r="A19" s="46" t="s">
        <v>21</v>
      </c>
      <c r="C19" s="51">
        <v>0.15443337058363107</v>
      </c>
      <c r="D19" s="51">
        <v>0.14630529844765047</v>
      </c>
      <c r="E19" s="51">
        <v>0.1381772263116699</v>
      </c>
      <c r="F19" s="51">
        <v>0.1550809646684071</v>
      </c>
      <c r="G19" s="51">
        <v>0.17525119886939911</v>
      </c>
      <c r="H19" s="51">
        <v>0.21337815411841779</v>
      </c>
      <c r="I19" s="51">
        <v>0.24849646388113197</v>
      </c>
      <c r="J19" s="51">
        <v>0.34803775660965836</v>
      </c>
      <c r="K19" s="51">
        <v>0.45682697193672162</v>
      </c>
      <c r="L19" s="51">
        <v>0.72251479387423956</v>
      </c>
      <c r="M19" s="51">
        <v>1.0979906901191903</v>
      </c>
      <c r="N19" s="51">
        <v>1.7201668306641438</v>
      </c>
      <c r="O19" s="51">
        <v>2.6180084472528673</v>
      </c>
      <c r="P19" s="51">
        <v>4.1689731720651571</v>
      </c>
      <c r="Q19" s="51">
        <v>6.299141646877664</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row>
    <row r="20" spans="1:49" s="46" customFormat="1" ht="15" customHeight="1" x14ac:dyDescent="0.25">
      <c r="A20" s="46" t="s">
        <v>22</v>
      </c>
      <c r="C20" s="51">
        <v>104.68144103929393</v>
      </c>
      <c r="D20" s="51">
        <v>106.62405027979329</v>
      </c>
      <c r="E20" s="51">
        <v>102.94203360219407</v>
      </c>
      <c r="F20" s="51">
        <v>111.51233600627107</v>
      </c>
      <c r="G20" s="51">
        <v>114.28439945095049</v>
      </c>
      <c r="H20" s="51">
        <v>137.27327914951545</v>
      </c>
      <c r="I20" s="51">
        <v>157.74293951949116</v>
      </c>
      <c r="J20" s="51">
        <v>182.85601090743964</v>
      </c>
      <c r="K20" s="51">
        <v>188.96883983975559</v>
      </c>
      <c r="L20" s="51">
        <v>214.67720812988344</v>
      </c>
      <c r="M20" s="51">
        <v>233.20102268475912</v>
      </c>
      <c r="N20" s="51">
        <v>241.01932466609375</v>
      </c>
      <c r="O20" s="51">
        <v>281.9207244588041</v>
      </c>
      <c r="P20" s="51">
        <v>313.33683713610736</v>
      </c>
      <c r="Q20" s="51">
        <v>329.10933890735282</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row>
    <row r="21" spans="1:49" s="46" customFormat="1" ht="15" customHeight="1" x14ac:dyDescent="0.25">
      <c r="A21" s="22" t="s">
        <v>23</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row>
    <row r="22" spans="1:49" s="46" customFormat="1" ht="15" customHeight="1" x14ac:dyDescent="0.25">
      <c r="A22" s="46" t="s">
        <v>24</v>
      </c>
      <c r="C22" s="51">
        <v>907.97267602942577</v>
      </c>
      <c r="D22" s="51">
        <v>1828.1503773765164</v>
      </c>
      <c r="E22" s="51">
        <v>3343.6992452469667</v>
      </c>
      <c r="F22" s="51">
        <v>3795.5717970765263</v>
      </c>
      <c r="G22" s="51">
        <v>2971.5056845323393</v>
      </c>
      <c r="H22" s="51">
        <v>2632.848617607719</v>
      </c>
      <c r="I22" s="57">
        <v>2897.799148942634</v>
      </c>
      <c r="J22" s="51">
        <v>2779.4009854210312</v>
      </c>
      <c r="K22" s="51">
        <v>2920.4878389115547</v>
      </c>
      <c r="L22" s="51">
        <v>2708.9030953457059</v>
      </c>
      <c r="M22" s="51">
        <v>2763.4512075057519</v>
      </c>
      <c r="N22" s="51">
        <v>2561.2926853154672</v>
      </c>
      <c r="O22" s="51">
        <v>2545.2364975103928</v>
      </c>
      <c r="P22" s="51">
        <v>2557.8603488129011</v>
      </c>
      <c r="Q22" s="51">
        <v>2686.3488208990771</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row>
    <row r="23" spans="1:49" s="62" customFormat="1" ht="15" customHeight="1" x14ac:dyDescent="0.25">
      <c r="A23" s="24"/>
      <c r="B23" s="58" t="s">
        <v>25</v>
      </c>
      <c r="C23" s="59" t="s">
        <v>26</v>
      </c>
      <c r="D23" s="59" t="s">
        <v>26</v>
      </c>
      <c r="E23" s="59" t="s">
        <v>26</v>
      </c>
      <c r="F23" s="59" t="s">
        <v>26</v>
      </c>
      <c r="G23" s="59" t="s">
        <v>26</v>
      </c>
      <c r="H23" s="59" t="s">
        <v>26</v>
      </c>
      <c r="I23" s="60" t="s">
        <v>26</v>
      </c>
      <c r="J23" s="61">
        <v>121.33644313752345</v>
      </c>
      <c r="K23" s="61">
        <v>384.97051570494887</v>
      </c>
      <c r="L23" s="61">
        <v>598.82570630401267</v>
      </c>
      <c r="M23" s="61">
        <v>334.78552015490067</v>
      </c>
      <c r="N23" s="61">
        <v>389.55968263421408</v>
      </c>
      <c r="O23" s="61">
        <v>623.38663228511723</v>
      </c>
      <c r="P23" s="61">
        <v>605.37206482667852</v>
      </c>
      <c r="Q23" s="61">
        <v>791.52861939563161</v>
      </c>
      <c r="R23" s="61">
        <v>0</v>
      </c>
      <c r="S23" s="61">
        <v>0</v>
      </c>
      <c r="T23" s="61">
        <v>0</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row>
    <row r="24" spans="1:49" s="62" customFormat="1" ht="15" customHeight="1" x14ac:dyDescent="0.25">
      <c r="B24" s="28" t="s">
        <v>27</v>
      </c>
      <c r="C24" s="59" t="s">
        <v>26</v>
      </c>
      <c r="D24" s="59" t="s">
        <v>26</v>
      </c>
      <c r="E24" s="59" t="s">
        <v>26</v>
      </c>
      <c r="F24" s="59" t="s">
        <v>26</v>
      </c>
      <c r="G24" s="59" t="s">
        <v>26</v>
      </c>
      <c r="H24" s="59" t="s">
        <v>26</v>
      </c>
      <c r="I24" s="60" t="s">
        <v>26</v>
      </c>
      <c r="J24" s="61">
        <v>2646.1800155863466</v>
      </c>
      <c r="K24" s="61">
        <v>2497.8106602024013</v>
      </c>
      <c r="L24" s="61">
        <v>2051.4242761805363</v>
      </c>
      <c r="M24" s="61">
        <v>2281.2236745080936</v>
      </c>
      <c r="N24" s="61">
        <v>2066.3622206523301</v>
      </c>
      <c r="O24" s="61">
        <v>1783.6803787781187</v>
      </c>
      <c r="P24" s="61">
        <v>1817.5913746208457</v>
      </c>
      <c r="Q24" s="61">
        <v>1727.0441785282655</v>
      </c>
      <c r="R24" s="61">
        <v>0</v>
      </c>
      <c r="S24" s="61">
        <v>0</v>
      </c>
      <c r="T24" s="61">
        <v>0</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row>
    <row r="25" spans="1:49" s="62" customFormat="1" ht="15" customHeight="1" x14ac:dyDescent="0.25">
      <c r="B25" s="28" t="s">
        <v>28</v>
      </c>
      <c r="C25" s="59" t="s">
        <v>26</v>
      </c>
      <c r="D25" s="59" t="s">
        <v>26</v>
      </c>
      <c r="E25" s="59" t="s">
        <v>26</v>
      </c>
      <c r="F25" s="59" t="s">
        <v>26</v>
      </c>
      <c r="G25" s="59" t="s">
        <v>26</v>
      </c>
      <c r="H25" s="59" t="s">
        <v>26</v>
      </c>
      <c r="I25" s="60" t="s">
        <v>26</v>
      </c>
      <c r="J25" s="61">
        <v>0</v>
      </c>
      <c r="K25" s="61">
        <v>0</v>
      </c>
      <c r="L25" s="61">
        <v>0</v>
      </c>
      <c r="M25" s="61">
        <v>0</v>
      </c>
      <c r="N25" s="61">
        <v>0</v>
      </c>
      <c r="O25" s="61">
        <v>0</v>
      </c>
      <c r="P25" s="61">
        <v>0</v>
      </c>
      <c r="Q25" s="61">
        <v>0</v>
      </c>
      <c r="R25" s="61">
        <v>0</v>
      </c>
      <c r="S25" s="61">
        <v>0</v>
      </c>
      <c r="T25" s="61">
        <v>0</v>
      </c>
      <c r="U25" s="61">
        <v>0</v>
      </c>
      <c r="V25" s="61">
        <v>0</v>
      </c>
      <c r="W25" s="61">
        <v>0</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row>
    <row r="26" spans="1:49" s="62" customFormat="1" ht="15" customHeight="1" x14ac:dyDescent="0.25">
      <c r="B26" s="28" t="s">
        <v>29</v>
      </c>
      <c r="C26" s="59" t="s">
        <v>26</v>
      </c>
      <c r="D26" s="59" t="s">
        <v>26</v>
      </c>
      <c r="E26" s="59" t="s">
        <v>26</v>
      </c>
      <c r="F26" s="59" t="s">
        <v>26</v>
      </c>
      <c r="G26" s="59" t="s">
        <v>26</v>
      </c>
      <c r="H26" s="59" t="s">
        <v>26</v>
      </c>
      <c r="I26" s="60" t="s">
        <v>26</v>
      </c>
      <c r="J26" s="61">
        <v>11.884526697161244</v>
      </c>
      <c r="K26" s="61">
        <v>37.706663004204316</v>
      </c>
      <c r="L26" s="61">
        <v>58.653112861156629</v>
      </c>
      <c r="M26" s="61">
        <v>147.44201284275769</v>
      </c>
      <c r="N26" s="61">
        <v>105.37078202892307</v>
      </c>
      <c r="O26" s="61">
        <v>138.16948644715697</v>
      </c>
      <c r="P26" s="61">
        <v>134.8969093653767</v>
      </c>
      <c r="Q26" s="61">
        <v>167.77602297517996</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row>
    <row r="27" spans="1:49" s="46" customFormat="1" ht="15" customHeight="1" x14ac:dyDescent="0.25">
      <c r="A27" s="46" t="s">
        <v>30</v>
      </c>
      <c r="C27" s="51">
        <v>0</v>
      </c>
      <c r="D27" s="51">
        <v>0</v>
      </c>
      <c r="E27" s="51">
        <v>0</v>
      </c>
      <c r="F27" s="51">
        <v>0</v>
      </c>
      <c r="G27" s="51">
        <v>0</v>
      </c>
      <c r="H27" s="51">
        <v>0</v>
      </c>
      <c r="I27" s="57">
        <v>0</v>
      </c>
      <c r="J27" s="51">
        <v>65.408387343652066</v>
      </c>
      <c r="K27" s="51">
        <v>48.318057276965646</v>
      </c>
      <c r="L27" s="51">
        <v>1.8375807394477306E-2</v>
      </c>
      <c r="M27" s="51">
        <v>27.754066066876931</v>
      </c>
      <c r="N27" s="51">
        <v>18.506710241711971</v>
      </c>
      <c r="O27" s="51">
        <v>42.753189277348156</v>
      </c>
      <c r="P27" s="51">
        <v>61.141099557465623</v>
      </c>
      <c r="Q27" s="51">
        <v>33.766566681952554</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row>
    <row r="28" spans="1:49" s="46" customFormat="1" ht="15" customHeight="1" x14ac:dyDescent="0.25">
      <c r="A28" s="46" t="s">
        <v>31</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row>
    <row r="29" spans="1:49" s="46" customFormat="1" ht="15" customHeight="1" x14ac:dyDescent="0.25">
      <c r="A29" s="52" t="s">
        <v>32</v>
      </c>
      <c r="C29" s="53">
        <v>1170.4484454805788</v>
      </c>
      <c r="D29" s="53">
        <v>2095.442029568238</v>
      </c>
      <c r="E29" s="53">
        <v>3601.7452153840104</v>
      </c>
      <c r="F29" s="53">
        <v>3947.76995270208</v>
      </c>
      <c r="G29" s="53">
        <v>3258.0929391540626</v>
      </c>
      <c r="H29" s="53">
        <v>2977.0987062520999</v>
      </c>
      <c r="I29" s="63">
        <v>3293.3989800607674</v>
      </c>
      <c r="J29" s="53">
        <v>3359.6176446102022</v>
      </c>
      <c r="K29" s="53">
        <v>3780.1645890755763</v>
      </c>
      <c r="L29" s="53">
        <v>3848.0343959437987</v>
      </c>
      <c r="M29" s="53">
        <v>3686.7292378231464</v>
      </c>
      <c r="N29" s="53">
        <v>3562.0015137682367</v>
      </c>
      <c r="O29" s="53">
        <v>3886.5149831787849</v>
      </c>
      <c r="P29" s="53">
        <v>3967.4193723401736</v>
      </c>
      <c r="Q29" s="53">
        <v>4332.1464957974795</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row>
    <row r="30" spans="1:49" s="46" customFormat="1" ht="15" customHeight="1" x14ac:dyDescent="0.25">
      <c r="A30" s="46" t="s">
        <v>33</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row>
    <row r="31" spans="1:49" s="49" customFormat="1" ht="27" customHeight="1" x14ac:dyDescent="0.25">
      <c r="A31" s="50" t="s">
        <v>34</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row>
    <row r="32" spans="1:49" s="46" customFormat="1" ht="15" customHeight="1" x14ac:dyDescent="0.25">
      <c r="A32" s="52" t="s">
        <v>35</v>
      </c>
      <c r="C32" s="53">
        <v>54771.872166335866</v>
      </c>
      <c r="D32" s="53">
        <v>52999.953654477686</v>
      </c>
      <c r="E32" s="53">
        <v>53741.733677134922</v>
      </c>
      <c r="F32" s="53">
        <v>52403.052969472286</v>
      </c>
      <c r="G32" s="53">
        <v>51570.550990119395</v>
      </c>
      <c r="H32" s="53">
        <v>50633.149001603808</v>
      </c>
      <c r="I32" s="53">
        <v>51329.686989004324</v>
      </c>
      <c r="J32" s="53">
        <v>51970.935846372442</v>
      </c>
      <c r="K32" s="53">
        <v>51602.006552527877</v>
      </c>
      <c r="L32" s="53">
        <v>52696.939767345255</v>
      </c>
      <c r="M32" s="53">
        <v>53419.477047401044</v>
      </c>
      <c r="N32" s="53">
        <v>54214.604106259387</v>
      </c>
      <c r="O32" s="53">
        <v>55414.25665290653</v>
      </c>
      <c r="P32" s="53">
        <v>56450.96237427611</v>
      </c>
      <c r="Q32" s="53">
        <v>54727.963116205749</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row>
    <row r="33" spans="1:49" s="46" customFormat="1" ht="15" customHeight="1" x14ac:dyDescent="0.25">
      <c r="A33" s="62" t="s">
        <v>36</v>
      </c>
      <c r="B33" s="62"/>
      <c r="C33" s="65"/>
      <c r="D33" s="65"/>
      <c r="E33" s="65"/>
      <c r="F33" s="65"/>
      <c r="G33" s="65"/>
      <c r="H33" s="65"/>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row>
    <row r="34" spans="1:49" s="49" customFormat="1" ht="27" customHeight="1" thickBot="1" x14ac:dyDescent="0.3">
      <c r="A34" s="54" t="s">
        <v>37</v>
      </c>
      <c r="B34" s="55"/>
      <c r="C34" s="56">
        <v>2.1369516855769724E-2</v>
      </c>
      <c r="D34" s="56">
        <v>3.9536676639927687E-2</v>
      </c>
      <c r="E34" s="56">
        <v>6.7019520379120498E-2</v>
      </c>
      <c r="F34" s="56">
        <v>7.5334732024141357E-2</v>
      </c>
      <c r="G34" s="56">
        <v>6.3177392457534412E-2</v>
      </c>
      <c r="H34" s="56">
        <v>5.8797423525007303E-2</v>
      </c>
      <c r="I34" s="66">
        <v>6.4161680564431819E-2</v>
      </c>
      <c r="J34" s="56">
        <v>6.4644162932553817E-2</v>
      </c>
      <c r="K34" s="56">
        <v>7.3256154975826104E-2</v>
      </c>
      <c r="L34" s="56">
        <v>7.3021970781087228E-2</v>
      </c>
      <c r="M34" s="56">
        <v>6.9014701034077475E-2</v>
      </c>
      <c r="N34" s="56">
        <v>6.5701881854320937E-2</v>
      </c>
      <c r="O34" s="56">
        <v>7.0135651327462745E-2</v>
      </c>
      <c r="P34" s="56">
        <v>7.0280810201883634E-2</v>
      </c>
      <c r="Q34" s="56">
        <v>7.9157824430609355E-2</v>
      </c>
      <c r="R34" s="56" t="s">
        <v>19</v>
      </c>
      <c r="S34" s="56" t="s">
        <v>19</v>
      </c>
      <c r="T34" s="56" t="s">
        <v>19</v>
      </c>
      <c r="U34" s="56" t="s">
        <v>19</v>
      </c>
      <c r="V34" s="56" t="s">
        <v>19</v>
      </c>
      <c r="W34" s="56" t="s">
        <v>19</v>
      </c>
      <c r="X34" s="56" t="s">
        <v>19</v>
      </c>
      <c r="Y34" s="56" t="s">
        <v>19</v>
      </c>
      <c r="Z34" s="56" t="s">
        <v>19</v>
      </c>
      <c r="AA34" s="56" t="s">
        <v>19</v>
      </c>
      <c r="AB34" s="56" t="s">
        <v>19</v>
      </c>
      <c r="AC34" s="56" t="s">
        <v>19</v>
      </c>
      <c r="AD34" s="56" t="s">
        <v>19</v>
      </c>
      <c r="AE34" s="56" t="s">
        <v>19</v>
      </c>
      <c r="AF34" s="56" t="s">
        <v>19</v>
      </c>
      <c r="AG34" s="56" t="s">
        <v>19</v>
      </c>
      <c r="AH34" s="56" t="s">
        <v>19</v>
      </c>
      <c r="AI34" s="56" t="s">
        <v>19</v>
      </c>
      <c r="AJ34" s="56" t="s">
        <v>19</v>
      </c>
      <c r="AK34" s="56" t="s">
        <v>19</v>
      </c>
      <c r="AL34" s="56" t="s">
        <v>19</v>
      </c>
      <c r="AM34" s="56" t="s">
        <v>19</v>
      </c>
      <c r="AN34" s="56" t="s">
        <v>19</v>
      </c>
      <c r="AO34" s="56" t="s">
        <v>19</v>
      </c>
      <c r="AP34" s="56" t="s">
        <v>19</v>
      </c>
      <c r="AQ34" s="56" t="s">
        <v>19</v>
      </c>
      <c r="AR34" s="56" t="s">
        <v>19</v>
      </c>
      <c r="AS34" s="56" t="s">
        <v>19</v>
      </c>
      <c r="AT34" s="56" t="s">
        <v>19</v>
      </c>
      <c r="AU34" s="56" t="s">
        <v>19</v>
      </c>
      <c r="AV34" s="56" t="s">
        <v>19</v>
      </c>
      <c r="AW34" s="56" t="s">
        <v>19</v>
      </c>
    </row>
    <row r="35" spans="1:49" s="46" customFormat="1" ht="22.5" customHeight="1" x14ac:dyDescent="0.25"/>
    <row r="36" spans="1:49" s="49" customFormat="1" ht="27" customHeight="1" x14ac:dyDescent="0.25">
      <c r="A36" s="50" t="s">
        <v>38</v>
      </c>
    </row>
    <row r="37" spans="1:49" s="46" customFormat="1" ht="15" customHeight="1" x14ac:dyDescent="0.25">
      <c r="A37" s="46" t="s">
        <v>39</v>
      </c>
      <c r="C37" s="51">
        <v>7745.9742046431647</v>
      </c>
      <c r="D37" s="51">
        <v>8084.5186777491163</v>
      </c>
      <c r="E37" s="51">
        <v>9099.2540364956531</v>
      </c>
      <c r="F37" s="51">
        <v>10003.883347664088</v>
      </c>
      <c r="G37" s="51">
        <v>10888.129454475973</v>
      </c>
      <c r="H37" s="51">
        <v>10626.700917168244</v>
      </c>
      <c r="I37" s="57">
        <v>12817.417407088946</v>
      </c>
      <c r="J37" s="51">
        <v>11889.432427629694</v>
      </c>
      <c r="K37" s="51">
        <v>13085.433532053119</v>
      </c>
      <c r="L37" s="51">
        <v>13476.769516575905</v>
      </c>
      <c r="M37" s="51">
        <v>11901.321271615554</v>
      </c>
      <c r="N37" s="51">
        <v>12098.126629956052</v>
      </c>
      <c r="O37" s="51">
        <v>11810.292089829942</v>
      </c>
      <c r="P37" s="51">
        <v>12084.854876468902</v>
      </c>
      <c r="Q37" s="51">
        <v>11908.350282077003</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row>
    <row r="38" spans="1:49" s="46" customFormat="1" ht="15" customHeight="1" x14ac:dyDescent="0.25">
      <c r="A38" s="46" t="s">
        <v>40</v>
      </c>
      <c r="C38" s="51">
        <v>491.11493264545715</v>
      </c>
      <c r="D38" s="51">
        <v>592.79163083978221</v>
      </c>
      <c r="E38" s="51">
        <v>679.18219164994741</v>
      </c>
      <c r="F38" s="51">
        <v>710.25604280118466</v>
      </c>
      <c r="G38" s="51">
        <v>837.72809783127934</v>
      </c>
      <c r="H38" s="51">
        <v>909.2385592815516</v>
      </c>
      <c r="I38" s="57">
        <v>994.41100601891662</v>
      </c>
      <c r="J38" s="51">
        <v>1086.9160217827459</v>
      </c>
      <c r="K38" s="51">
        <v>1279.951275437088</v>
      </c>
      <c r="L38" s="51">
        <v>1378.8095920512085</v>
      </c>
      <c r="M38" s="51">
        <v>1412.5824018343365</v>
      </c>
      <c r="N38" s="51">
        <v>1546.7182573803382</v>
      </c>
      <c r="O38" s="51">
        <v>1593.1737842743862</v>
      </c>
      <c r="P38" s="51">
        <v>1615.6491831470335</v>
      </c>
      <c r="Q38" s="51">
        <v>1816.470813031432</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row>
    <row r="39" spans="1:49" s="46" customFormat="1" ht="15" customHeight="1" x14ac:dyDescent="0.25">
      <c r="A39" s="46" t="s">
        <v>41</v>
      </c>
      <c r="C39" s="51">
        <v>151.95694158554804</v>
      </c>
      <c r="D39" s="51">
        <v>168.48981680398225</v>
      </c>
      <c r="E39" s="51">
        <v>210.83262609913533</v>
      </c>
      <c r="F39" s="51">
        <v>272.51376395920965</v>
      </c>
      <c r="G39" s="51">
        <v>343.00288107371665</v>
      </c>
      <c r="H39" s="51">
        <v>419.04302034523482</v>
      </c>
      <c r="I39" s="51">
        <v>493.01447886334864</v>
      </c>
      <c r="J39" s="51">
        <v>570.14278710046028</v>
      </c>
      <c r="K39" s="51">
        <v>652.87187000524546</v>
      </c>
      <c r="L39" s="51">
        <v>737.09555765412517</v>
      </c>
      <c r="M39" s="51">
        <v>816.36776613264351</v>
      </c>
      <c r="N39" s="51">
        <v>891.89379303316912</v>
      </c>
      <c r="O39" s="51">
        <v>970.05688707299601</v>
      </c>
      <c r="P39" s="51">
        <v>1057.0651562931832</v>
      </c>
      <c r="Q39" s="51">
        <v>1152.4683756715151</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row>
    <row r="40" spans="1:49" s="46" customFormat="1" ht="15" customHeight="1" x14ac:dyDescent="0.25">
      <c r="A40" s="52" t="s">
        <v>42</v>
      </c>
      <c r="C40" s="53">
        <v>8389.0460788741693</v>
      </c>
      <c r="D40" s="53">
        <v>8845.8001253928796</v>
      </c>
      <c r="E40" s="53">
        <v>9989.2688542447377</v>
      </c>
      <c r="F40" s="53">
        <v>10986.653154424483</v>
      </c>
      <c r="G40" s="53">
        <v>12068.860433380969</v>
      </c>
      <c r="H40" s="53">
        <v>11954.98249679503</v>
      </c>
      <c r="I40" s="53">
        <v>14304.842891971211</v>
      </c>
      <c r="J40" s="53">
        <v>13546.491236512898</v>
      </c>
      <c r="K40" s="53">
        <v>15018.256677495452</v>
      </c>
      <c r="L40" s="53">
        <v>15592.674666281238</v>
      </c>
      <c r="M40" s="53">
        <v>14130.271439582535</v>
      </c>
      <c r="N40" s="53">
        <v>14536.738680369559</v>
      </c>
      <c r="O40" s="53">
        <v>14373.522761177324</v>
      </c>
      <c r="P40" s="53">
        <v>14757.56921590912</v>
      </c>
      <c r="Q40" s="53">
        <v>14877.28947077995</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row>
    <row r="41" spans="1:49" s="49" customFormat="1" ht="27" customHeight="1" x14ac:dyDescent="0.25">
      <c r="A41" s="50" t="s">
        <v>43</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row>
    <row r="42" spans="1:49" s="46" customFormat="1" ht="15" customHeight="1" x14ac:dyDescent="0.25">
      <c r="A42" s="52" t="s">
        <v>44</v>
      </c>
      <c r="C42" s="53">
        <v>116546.90253249029</v>
      </c>
      <c r="D42" s="53">
        <v>114727.4504550002</v>
      </c>
      <c r="E42" s="53">
        <v>118783.01878259097</v>
      </c>
      <c r="F42" s="53">
        <v>107201.10022617379</v>
      </c>
      <c r="G42" s="53">
        <v>116838.23451382427</v>
      </c>
      <c r="H42" s="53">
        <v>107191.13585974526</v>
      </c>
      <c r="I42" s="53">
        <v>118675.10199199988</v>
      </c>
      <c r="J42" s="53">
        <v>107767.12219858417</v>
      </c>
      <c r="K42" s="53">
        <v>111940.71007579486</v>
      </c>
      <c r="L42" s="53">
        <v>116291.60446660608</v>
      </c>
      <c r="M42" s="53">
        <v>105376.46645725712</v>
      </c>
      <c r="N42" s="53">
        <v>108223.67221569485</v>
      </c>
      <c r="O42" s="53">
        <v>110296.245885831</v>
      </c>
      <c r="P42" s="53">
        <v>110386.42944166627</v>
      </c>
      <c r="Q42" s="53">
        <v>109161.74414351329</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row>
    <row r="43" spans="1:49" s="46" customFormat="1" ht="15" customHeight="1" x14ac:dyDescent="0.25">
      <c r="A43" s="46" t="s">
        <v>45</v>
      </c>
    </row>
    <row r="44" spans="1:49" s="46" customFormat="1" ht="27" customHeight="1" thickBot="1" x14ac:dyDescent="0.3">
      <c r="A44" s="54" t="s">
        <v>46</v>
      </c>
      <c r="B44" s="55"/>
      <c r="C44" s="56">
        <v>7.1980000296751931E-2</v>
      </c>
      <c r="D44" s="56">
        <v>7.7102734265523373E-2</v>
      </c>
      <c r="E44" s="56">
        <v>8.4096775419794101E-2</v>
      </c>
      <c r="F44" s="56">
        <v>0.10248638429311592</v>
      </c>
      <c r="G44" s="56">
        <v>0.10329547073011433</v>
      </c>
      <c r="H44" s="56">
        <v>0.11152958125602458</v>
      </c>
      <c r="I44" s="56">
        <v>0.12053786052726989</v>
      </c>
      <c r="J44" s="56">
        <v>0.12570152157863662</v>
      </c>
      <c r="K44" s="56">
        <v>0.1341625997130679</v>
      </c>
      <c r="L44" s="56">
        <v>0.1340825482441321</v>
      </c>
      <c r="M44" s="56">
        <v>0.13409323651324051</v>
      </c>
      <c r="N44" s="56">
        <v>0.13432124767857773</v>
      </c>
      <c r="O44" s="56">
        <v>0.13031742509219701</v>
      </c>
      <c r="P44" s="56">
        <v>0.13369006761567334</v>
      </c>
      <c r="Q44" s="56">
        <v>0.1362866596490159</v>
      </c>
      <c r="R44" s="56" t="s">
        <v>19</v>
      </c>
      <c r="S44" s="56" t="s">
        <v>19</v>
      </c>
      <c r="T44" s="56" t="s">
        <v>19</v>
      </c>
      <c r="U44" s="56" t="s">
        <v>19</v>
      </c>
      <c r="V44" s="56" t="s">
        <v>19</v>
      </c>
      <c r="W44" s="56" t="s">
        <v>19</v>
      </c>
      <c r="X44" s="56" t="s">
        <v>19</v>
      </c>
      <c r="Y44" s="56" t="s">
        <v>19</v>
      </c>
      <c r="Z44" s="56" t="s">
        <v>19</v>
      </c>
      <c r="AA44" s="56" t="s">
        <v>19</v>
      </c>
      <c r="AB44" s="56" t="s">
        <v>19</v>
      </c>
      <c r="AC44" s="56" t="s">
        <v>19</v>
      </c>
      <c r="AD44" s="56" t="s">
        <v>19</v>
      </c>
      <c r="AE44" s="56" t="s">
        <v>19</v>
      </c>
      <c r="AF44" s="56" t="s">
        <v>19</v>
      </c>
      <c r="AG44" s="56" t="s">
        <v>19</v>
      </c>
      <c r="AH44" s="56" t="s">
        <v>19</v>
      </c>
      <c r="AI44" s="56" t="s">
        <v>19</v>
      </c>
      <c r="AJ44" s="56" t="s">
        <v>19</v>
      </c>
      <c r="AK44" s="56" t="s">
        <v>19</v>
      </c>
      <c r="AL44" s="56" t="s">
        <v>19</v>
      </c>
      <c r="AM44" s="56" t="s">
        <v>19</v>
      </c>
      <c r="AN44" s="56" t="s">
        <v>19</v>
      </c>
      <c r="AO44" s="56" t="s">
        <v>19</v>
      </c>
      <c r="AP44" s="56" t="s">
        <v>19</v>
      </c>
      <c r="AQ44" s="56" t="s">
        <v>19</v>
      </c>
      <c r="AR44" s="56" t="s">
        <v>19</v>
      </c>
      <c r="AS44" s="56" t="s">
        <v>19</v>
      </c>
      <c r="AT44" s="56" t="s">
        <v>19</v>
      </c>
      <c r="AU44" s="56" t="s">
        <v>19</v>
      </c>
      <c r="AV44" s="56" t="s">
        <v>19</v>
      </c>
      <c r="AW44" s="56" t="s">
        <v>19</v>
      </c>
    </row>
    <row r="45" spans="1:49" s="46" customFormat="1" ht="22.5" customHeight="1" x14ac:dyDescent="0.25">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row>
    <row r="46" spans="1:49" s="46" customFormat="1" ht="27" customHeight="1" x14ac:dyDescent="0.25">
      <c r="A46" s="67" t="s">
        <v>47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row>
    <row r="47" spans="1:49" s="62" customFormat="1" ht="15" customHeight="1" x14ac:dyDescent="0.25">
      <c r="A47" s="68" t="s">
        <v>48</v>
      </c>
      <c r="B47" s="68"/>
      <c r="C47" s="61">
        <v>4855.4827080149926</v>
      </c>
      <c r="D47" s="61">
        <v>5477.3758977920752</v>
      </c>
      <c r="E47" s="61">
        <v>6255.3940954450836</v>
      </c>
      <c r="F47" s="61">
        <v>7219.2591349984823</v>
      </c>
      <c r="G47" s="61">
        <v>7937.401244594158</v>
      </c>
      <c r="H47" s="61">
        <v>8625.3625823852217</v>
      </c>
      <c r="I47" s="61">
        <v>9487.295722946521</v>
      </c>
      <c r="J47" s="61">
        <v>10718.063035570785</v>
      </c>
      <c r="K47" s="61">
        <v>12044.589934105605</v>
      </c>
      <c r="L47" s="61">
        <v>12864.944825819504</v>
      </c>
      <c r="M47" s="61">
        <v>14020.853945192806</v>
      </c>
      <c r="N47" s="61">
        <v>15533.132963044276</v>
      </c>
      <c r="O47" s="61">
        <v>16208.00157475334</v>
      </c>
      <c r="P47" s="61">
        <v>17397.798209430846</v>
      </c>
      <c r="Q47" s="61">
        <v>18901.897528126683</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row>
    <row r="48" spans="1:49" s="62" customFormat="1" ht="15" customHeight="1" x14ac:dyDescent="0.25">
      <c r="A48" s="68" t="s">
        <v>49</v>
      </c>
      <c r="B48" s="68"/>
      <c r="C48" s="61">
        <v>8389.0460788741693</v>
      </c>
      <c r="D48" s="61">
        <v>8845.8001253928796</v>
      </c>
      <c r="E48" s="61">
        <v>9989.2688542447377</v>
      </c>
      <c r="F48" s="61">
        <v>10986.653154424483</v>
      </c>
      <c r="G48" s="61">
        <v>12068.860433380969</v>
      </c>
      <c r="H48" s="61">
        <v>11954.98249679503</v>
      </c>
      <c r="I48" s="61">
        <v>14304.842891971211</v>
      </c>
      <c r="J48" s="61">
        <v>13546.491236512898</v>
      </c>
      <c r="K48" s="61">
        <v>15018.256677495452</v>
      </c>
      <c r="L48" s="61">
        <v>15592.674666281238</v>
      </c>
      <c r="M48" s="61">
        <v>14130.271439582535</v>
      </c>
      <c r="N48" s="61">
        <v>14536.738680369559</v>
      </c>
      <c r="O48" s="61">
        <v>14373.522761177324</v>
      </c>
      <c r="P48" s="61">
        <v>14757.56921590912</v>
      </c>
      <c r="Q48" s="61">
        <v>14877.28947077995</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row>
    <row r="49" spans="1:49" s="62" customFormat="1" ht="15" customHeight="1" x14ac:dyDescent="0.25">
      <c r="A49" s="68" t="s">
        <v>50</v>
      </c>
      <c r="B49" s="68"/>
      <c r="C49" s="61">
        <v>1012.8085504393034</v>
      </c>
      <c r="D49" s="61">
        <v>1934.9207329547573</v>
      </c>
      <c r="E49" s="61">
        <v>3446.7794560754724</v>
      </c>
      <c r="F49" s="61">
        <v>3907.2392140474658</v>
      </c>
      <c r="G49" s="61">
        <v>3085.9653351821589</v>
      </c>
      <c r="H49" s="61">
        <v>2770.3352749113528</v>
      </c>
      <c r="I49" s="61">
        <v>3055.7905849260064</v>
      </c>
      <c r="J49" s="61">
        <v>2962.6050340850807</v>
      </c>
      <c r="K49" s="61">
        <v>3109.913505723247</v>
      </c>
      <c r="L49" s="61">
        <v>2924.3028182694638</v>
      </c>
      <c r="M49" s="61">
        <v>2997.7502208806304</v>
      </c>
      <c r="N49" s="61">
        <v>2804.0321768122253</v>
      </c>
      <c r="O49" s="61">
        <v>2829.7752304164501</v>
      </c>
      <c r="P49" s="61">
        <v>2875.3661591210739</v>
      </c>
      <c r="Q49" s="61">
        <v>3021.7573014533073</v>
      </c>
      <c r="R49" s="61">
        <v>0</v>
      </c>
      <c r="S49" s="61">
        <v>0</v>
      </c>
      <c r="T49" s="61">
        <v>0</v>
      </c>
      <c r="U49" s="61">
        <v>0</v>
      </c>
      <c r="V49" s="61">
        <v>0</v>
      </c>
      <c r="W49" s="61">
        <v>0</v>
      </c>
      <c r="X49" s="61">
        <v>0</v>
      </c>
      <c r="Y49" s="61">
        <v>0</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row>
    <row r="50" spans="1:49" s="62" customFormat="1" ht="15" customHeight="1" x14ac:dyDescent="0.25">
      <c r="A50" s="62" t="s">
        <v>51</v>
      </c>
      <c r="B50" s="68"/>
      <c r="C50" s="61">
        <v>14257.337337328465</v>
      </c>
      <c r="D50" s="61">
        <v>16258.096756139712</v>
      </c>
      <c r="E50" s="61">
        <v>19691.442405765294</v>
      </c>
      <c r="F50" s="61">
        <v>22113.151503470432</v>
      </c>
      <c r="G50" s="61">
        <v>23092.227013157284</v>
      </c>
      <c r="H50" s="61">
        <v>23350.680354091608</v>
      </c>
      <c r="I50" s="61">
        <v>26847.92919984374</v>
      </c>
      <c r="J50" s="61">
        <v>27227.159306168764</v>
      </c>
      <c r="K50" s="61">
        <v>30172.760117324302</v>
      </c>
      <c r="L50" s="61">
        <v>31381.922310370206</v>
      </c>
      <c r="M50" s="61">
        <v>31148.875605655969</v>
      </c>
      <c r="N50" s="61">
        <v>32873.903820226056</v>
      </c>
      <c r="O50" s="61">
        <v>33411.299566347116</v>
      </c>
      <c r="P50" s="61">
        <v>35030.733584461042</v>
      </c>
      <c r="Q50" s="61">
        <v>36800.944300359937</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row>
    <row r="51" spans="1:49" s="62" customFormat="1" ht="15" customHeight="1" x14ac:dyDescent="0.25">
      <c r="A51" s="62" t="s">
        <v>52</v>
      </c>
      <c r="B51" s="68"/>
      <c r="C51" s="61">
        <v>14257.337337328465</v>
      </c>
      <c r="D51" s="61">
        <v>16258.096756139712</v>
      </c>
      <c r="E51" s="61">
        <v>19691.442405765294</v>
      </c>
      <c r="F51" s="61">
        <v>22113.151503470432</v>
      </c>
      <c r="G51" s="61">
        <v>23092.227013157284</v>
      </c>
      <c r="H51" s="61">
        <v>23350.680354091608</v>
      </c>
      <c r="I51" s="61">
        <v>26847.92919984374</v>
      </c>
      <c r="J51" s="61">
        <v>27227.15930616876</v>
      </c>
      <c r="K51" s="61">
        <v>30172.760117324302</v>
      </c>
      <c r="L51" s="61">
        <v>31381.922310370206</v>
      </c>
      <c r="M51" s="61">
        <v>31148.875605655969</v>
      </c>
      <c r="N51" s="61">
        <v>32873.903820226056</v>
      </c>
      <c r="O51" s="61">
        <v>33411.299566347116</v>
      </c>
      <c r="P51" s="61">
        <v>35030.733584461042</v>
      </c>
      <c r="Q51" s="61">
        <v>36800.944300359937</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row>
    <row r="52" spans="1:49" ht="15" customHeight="1" x14ac:dyDescent="0.25">
      <c r="A52" s="46" t="s">
        <v>53</v>
      </c>
      <c r="B52" s="46"/>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row>
    <row r="53" spans="1:49" s="46" customFormat="1" ht="15" customHeigh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27" customHeight="1" x14ac:dyDescent="0.25">
      <c r="A54" s="69" t="s">
        <v>54</v>
      </c>
      <c r="B54" s="7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row>
    <row r="55" spans="1:49" ht="15" customHeight="1" x14ac:dyDescent="0.25">
      <c r="A55" s="70" t="s">
        <v>55</v>
      </c>
      <c r="B55" s="70"/>
      <c r="C55" s="51">
        <v>0</v>
      </c>
      <c r="D55" s="51">
        <v>0</v>
      </c>
      <c r="E55" s="51">
        <v>0</v>
      </c>
      <c r="F55" s="51">
        <v>0</v>
      </c>
      <c r="G55" s="51">
        <v>0</v>
      </c>
      <c r="H55" s="51">
        <v>0</v>
      </c>
      <c r="I55" s="51">
        <v>0</v>
      </c>
      <c r="J55" s="51">
        <v>0</v>
      </c>
      <c r="K55" s="51">
        <v>0</v>
      </c>
      <c r="L55" s="51">
        <v>0</v>
      </c>
      <c r="M55" s="51">
        <v>0</v>
      </c>
      <c r="N55" s="51">
        <v>0</v>
      </c>
      <c r="O55" s="51">
        <v>0</v>
      </c>
      <c r="P55" s="51">
        <v>0</v>
      </c>
      <c r="Q55" s="51">
        <v>2.7168999999999999</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row>
    <row r="56" spans="1:49" s="46" customFormat="1" ht="15" customHeight="1" x14ac:dyDescent="0.25">
      <c r="A56" s="70" t="s">
        <v>56</v>
      </c>
      <c r="B56" s="70"/>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row>
    <row r="57" spans="1:49" s="46" customFormat="1" ht="15" customHeight="1" x14ac:dyDescent="0.25">
      <c r="A57" s="70"/>
      <c r="B57" s="7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row>
    <row r="58" spans="1:49" s="46" customFormat="1" ht="15" customHeight="1" x14ac:dyDescent="0.25">
      <c r="A58" s="52" t="s">
        <v>57</v>
      </c>
      <c r="B58" s="70"/>
      <c r="C58" s="53">
        <v>14257.337337328465</v>
      </c>
      <c r="D58" s="53">
        <v>16258.096756139712</v>
      </c>
      <c r="E58" s="53">
        <v>19691.442405765294</v>
      </c>
      <c r="F58" s="53">
        <v>22113.151503470432</v>
      </c>
      <c r="G58" s="53">
        <v>23092.227013157284</v>
      </c>
      <c r="H58" s="53">
        <v>23350.680354091608</v>
      </c>
      <c r="I58" s="53">
        <v>26847.92919984374</v>
      </c>
      <c r="J58" s="53">
        <v>27227.15930616876</v>
      </c>
      <c r="K58" s="53">
        <v>30172.760117324302</v>
      </c>
      <c r="L58" s="53">
        <v>31381.922310370206</v>
      </c>
      <c r="M58" s="53">
        <v>31148.875605655969</v>
      </c>
      <c r="N58" s="53">
        <v>32873.903820226056</v>
      </c>
      <c r="O58" s="53">
        <v>33411.299566347116</v>
      </c>
      <c r="P58" s="53">
        <v>35030.733584461042</v>
      </c>
      <c r="Q58" s="53">
        <v>36803.661200359937</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row>
    <row r="59" spans="1:49" ht="15" customHeight="1" x14ac:dyDescent="0.25"/>
    <row r="60" spans="1:49" s="46" customFormat="1" ht="27" customHeight="1" x14ac:dyDescent="0.25">
      <c r="A60" s="69" t="s">
        <v>58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row>
    <row r="61" spans="1:49" s="46" customFormat="1" ht="15" customHeight="1" x14ac:dyDescent="0.25">
      <c r="A61" s="46" t="s">
        <v>59</v>
      </c>
      <c r="C61" s="51">
        <v>229390.15809209898</v>
      </c>
      <c r="D61" s="51">
        <v>226428.88463743194</v>
      </c>
      <c r="E61" s="51">
        <v>232091.98361517148</v>
      </c>
      <c r="F61" s="51">
        <v>219674.45046336105</v>
      </c>
      <c r="G61" s="51">
        <v>228557.77438616604</v>
      </c>
      <c r="H61" s="51">
        <v>214397.4191965702</v>
      </c>
      <c r="I61" s="51">
        <v>229254.63733084768</v>
      </c>
      <c r="J61" s="51">
        <v>217766.75376943997</v>
      </c>
      <c r="K61" s="51">
        <v>221936.6205995419</v>
      </c>
      <c r="L61" s="51">
        <v>227230.81021673445</v>
      </c>
      <c r="M61" s="51">
        <v>215705.29613055167</v>
      </c>
      <c r="N61" s="51">
        <v>219721.75446864401</v>
      </c>
      <c r="O61" s="51">
        <v>223495.41289783196</v>
      </c>
      <c r="P61" s="51">
        <v>225352.72593485168</v>
      </c>
      <c r="Q61" s="51">
        <v>222152.86531707371</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row>
    <row r="62" spans="1:49" s="46" customFormat="1" ht="15" customHeight="1" x14ac:dyDescent="0.2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s="46" customFormat="1" ht="27" customHeight="1" x14ac:dyDescent="0.25">
      <c r="A63" s="69" t="s">
        <v>60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s="46" customFormat="1" ht="15" customHeight="1" x14ac:dyDescent="0.25">
      <c r="A64" s="43" t="s">
        <v>61</v>
      </c>
      <c r="B64" s="43"/>
      <c r="C64" s="51">
        <v>229542.11503368453</v>
      </c>
      <c r="D64" s="51">
        <v>226597.37445423592</v>
      </c>
      <c r="E64" s="51">
        <v>232302.81624127063</v>
      </c>
      <c r="F64" s="51">
        <v>219946.96422732025</v>
      </c>
      <c r="G64" s="51">
        <v>228900.77726723976</v>
      </c>
      <c r="H64" s="51">
        <v>214816.46221691545</v>
      </c>
      <c r="I64" s="51">
        <v>229747.65180971104</v>
      </c>
      <c r="J64" s="51">
        <v>218336.89655654042</v>
      </c>
      <c r="K64" s="51">
        <v>222589.49246954714</v>
      </c>
      <c r="L64" s="51">
        <v>227967.90577438858</v>
      </c>
      <c r="M64" s="51">
        <v>216521.6638966843</v>
      </c>
      <c r="N64" s="51">
        <v>220613.64826167718</v>
      </c>
      <c r="O64" s="51">
        <v>224465.46978490497</v>
      </c>
      <c r="P64" s="51">
        <v>226409.79109114487</v>
      </c>
      <c r="Q64" s="51">
        <v>223305.33369274522</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row>
    <row r="65" spans="1:49" s="46" customFormat="1" ht="15" customHeight="1" x14ac:dyDescent="0.25">
      <c r="A65" s="52" t="s">
        <v>62</v>
      </c>
      <c r="C65" s="51">
        <v>229542.11503368453</v>
      </c>
      <c r="D65" s="51">
        <v>226597.37445423592</v>
      </c>
      <c r="E65" s="51">
        <v>232302.81624127063</v>
      </c>
      <c r="F65" s="51">
        <v>219946.96422732025</v>
      </c>
      <c r="G65" s="51">
        <v>228900.77726723976</v>
      </c>
      <c r="H65" s="51">
        <v>214816.46221691545</v>
      </c>
      <c r="I65" s="51">
        <v>229747.65180971104</v>
      </c>
      <c r="J65" s="51">
        <v>218336.89655654042</v>
      </c>
      <c r="K65" s="51">
        <v>222589.49246954714</v>
      </c>
      <c r="L65" s="51">
        <v>227967.90577438858</v>
      </c>
      <c r="M65" s="51">
        <v>216521.6638966843</v>
      </c>
      <c r="N65" s="51">
        <v>220613.64826167718</v>
      </c>
      <c r="O65" s="51">
        <v>224465.46978490497</v>
      </c>
      <c r="P65" s="51">
        <v>226409.79109114487</v>
      </c>
      <c r="Q65" s="51">
        <v>223305.33369274522</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row>
    <row r="66" spans="1:49" s="49" customFormat="1" ht="15" customHeight="1" x14ac:dyDescent="0.2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row>
    <row r="67" spans="1:49" s="46" customFormat="1" ht="27" customHeight="1" thickBot="1" x14ac:dyDescent="0.3">
      <c r="A67" s="54" t="s">
        <v>63</v>
      </c>
      <c r="B67" s="55"/>
      <c r="C67" s="56">
        <v>6.2112076188006932E-2</v>
      </c>
      <c r="D67" s="56">
        <v>7.1748831138479199E-2</v>
      </c>
      <c r="E67" s="56">
        <v>8.4766266394780521E-2</v>
      </c>
      <c r="F67" s="56">
        <v>0.10053856201723239</v>
      </c>
      <c r="G67" s="56">
        <v>0.10088313062474795</v>
      </c>
      <c r="H67" s="56">
        <v>0.1087006094091279</v>
      </c>
      <c r="I67" s="56">
        <v>0.11685833995848886</v>
      </c>
      <c r="J67" s="56">
        <v>0.12470251128222859</v>
      </c>
      <c r="K67" s="56">
        <v>0.13555338925736707</v>
      </c>
      <c r="L67" s="56">
        <v>0.13765938763953789</v>
      </c>
      <c r="M67" s="56">
        <v>0.14386031884790521</v>
      </c>
      <c r="N67" s="56">
        <v>0.14901119708257227</v>
      </c>
      <c r="O67" s="56">
        <v>0.14884828209151119</v>
      </c>
      <c r="P67" s="56">
        <v>0.15472269735171859</v>
      </c>
      <c r="Q67" s="56">
        <v>0.16481317571661577</v>
      </c>
      <c r="R67" s="56" t="s">
        <v>19</v>
      </c>
      <c r="S67" s="56" t="s">
        <v>19</v>
      </c>
      <c r="T67" s="56" t="s">
        <v>19</v>
      </c>
      <c r="U67" s="56" t="s">
        <v>19</v>
      </c>
      <c r="V67" s="56" t="s">
        <v>19</v>
      </c>
      <c r="W67" s="56" t="s">
        <v>19</v>
      </c>
      <c r="X67" s="56" t="s">
        <v>19</v>
      </c>
      <c r="Y67" s="56" t="s">
        <v>19</v>
      </c>
      <c r="Z67" s="56" t="s">
        <v>19</v>
      </c>
      <c r="AA67" s="56" t="s">
        <v>19</v>
      </c>
      <c r="AB67" s="56" t="s">
        <v>19</v>
      </c>
      <c r="AC67" s="56" t="s">
        <v>19</v>
      </c>
      <c r="AD67" s="56" t="s">
        <v>19</v>
      </c>
      <c r="AE67" s="56" t="s">
        <v>19</v>
      </c>
      <c r="AF67" s="56" t="s">
        <v>19</v>
      </c>
      <c r="AG67" s="56" t="s">
        <v>19</v>
      </c>
      <c r="AH67" s="56" t="s">
        <v>19</v>
      </c>
      <c r="AI67" s="56" t="s">
        <v>19</v>
      </c>
      <c r="AJ67" s="56" t="s">
        <v>19</v>
      </c>
      <c r="AK67" s="56" t="s">
        <v>19</v>
      </c>
      <c r="AL67" s="56" t="s">
        <v>19</v>
      </c>
      <c r="AM67" s="56" t="s">
        <v>19</v>
      </c>
      <c r="AN67" s="56" t="s">
        <v>19</v>
      </c>
      <c r="AO67" s="56" t="s">
        <v>19</v>
      </c>
      <c r="AP67" s="56" t="s">
        <v>19</v>
      </c>
      <c r="AQ67" s="56" t="s">
        <v>19</v>
      </c>
      <c r="AR67" s="56" t="s">
        <v>19</v>
      </c>
      <c r="AS67" s="56" t="s">
        <v>19</v>
      </c>
      <c r="AT67" s="56" t="s">
        <v>19</v>
      </c>
      <c r="AU67" s="56" t="s">
        <v>19</v>
      </c>
      <c r="AV67" s="56" t="s">
        <v>19</v>
      </c>
      <c r="AW67" s="56" t="s">
        <v>19</v>
      </c>
    </row>
    <row r="68" spans="1:49" s="46" customFormat="1" ht="15" customHeight="1" x14ac:dyDescent="0.25">
      <c r="A68" s="46" t="s">
        <v>89</v>
      </c>
    </row>
    <row r="69" spans="1:49" s="46" customFormat="1" ht="22.5" customHeight="1" thickBot="1" x14ac:dyDescent="0.3">
      <c r="J69" s="183" t="s">
        <v>64</v>
      </c>
      <c r="K69" s="183"/>
      <c r="L69" s="183"/>
      <c r="M69" s="183"/>
      <c r="N69" s="183"/>
      <c r="O69" s="183"/>
      <c r="P69" s="183"/>
      <c r="Q69" s="183"/>
      <c r="R69" s="71"/>
      <c r="S69" s="50"/>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row>
    <row r="70" spans="1:49" s="46" customFormat="1" ht="22.5" customHeight="1" thickBot="1" x14ac:dyDescent="0.3">
      <c r="D70" s="159" t="s">
        <v>72</v>
      </c>
      <c r="E70" s="73"/>
      <c r="F70" s="45"/>
      <c r="G70" s="45"/>
      <c r="H70" s="45"/>
      <c r="I70" s="74"/>
      <c r="J70" s="183" t="s">
        <v>65</v>
      </c>
      <c r="K70" s="183"/>
      <c r="L70" s="183" t="s">
        <v>66</v>
      </c>
      <c r="M70" s="183"/>
      <c r="N70" s="183" t="s">
        <v>67</v>
      </c>
      <c r="O70" s="183"/>
      <c r="P70" s="183" t="s">
        <v>68</v>
      </c>
      <c r="Q70" s="183"/>
      <c r="R70" s="73"/>
      <c r="S70" s="75" t="s">
        <v>69</v>
      </c>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row>
    <row r="71" spans="1:49" s="46" customFormat="1" ht="22.5" customHeight="1" thickBot="1" x14ac:dyDescent="0.3">
      <c r="D71" s="158">
        <v>5.8000000000000003E-2</v>
      </c>
      <c r="J71" s="182">
        <v>8.2400000000000001E-2</v>
      </c>
      <c r="K71" s="182"/>
      <c r="L71" s="182">
        <v>9.4600000000000004E-2</v>
      </c>
      <c r="M71" s="182"/>
      <c r="N71" s="182">
        <v>0.1129</v>
      </c>
      <c r="O71" s="182"/>
      <c r="P71" s="182">
        <v>0.13730000000000001</v>
      </c>
      <c r="Q71" s="182"/>
      <c r="R71" s="78"/>
      <c r="S71" s="79">
        <v>0.18</v>
      </c>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row>
    <row r="72" spans="1:49" s="80" customFormat="1" ht="15" customHeight="1" x14ac:dyDescent="0.25"/>
    <row r="75" spans="1:49" ht="15" customHeight="1" x14ac:dyDescent="0.25">
      <c r="A75" s="46"/>
      <c r="B75" s="46"/>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row>
    <row r="76" spans="1:49" s="80" customFormat="1" ht="15" customHeight="1" x14ac:dyDescent="0.25"/>
    <row r="77" spans="1:49" s="80" customFormat="1" ht="15" customHeight="1" x14ac:dyDescent="0.25"/>
    <row r="78" spans="1:49" s="80" customFormat="1" ht="15" customHeight="1" x14ac:dyDescent="0.25"/>
    <row r="79" spans="1:49" s="80" customFormat="1" ht="15" customHeight="1" x14ac:dyDescent="0.25"/>
    <row r="80" spans="1:49" s="80" customFormat="1" ht="15" customHeight="1" x14ac:dyDescent="0.25"/>
    <row r="81" spans="1:1" s="80" customFormat="1" ht="15" customHeight="1" x14ac:dyDescent="0.25"/>
    <row r="82" spans="1:1" s="80" customFormat="1" ht="15" customHeight="1" x14ac:dyDescent="0.25"/>
    <row r="83" spans="1:1" s="80" customFormat="1" ht="15" customHeight="1" x14ac:dyDescent="0.25"/>
    <row r="84" spans="1:1" s="80" customFormat="1" ht="15" customHeight="1" x14ac:dyDescent="0.25"/>
    <row r="85" spans="1:1" s="80" customFormat="1" ht="15" customHeight="1" x14ac:dyDescent="0.25"/>
    <row r="86" spans="1:1" s="80" customFormat="1" ht="15" customHeight="1" x14ac:dyDescent="0.25"/>
    <row r="87" spans="1:1" s="80" customFormat="1" ht="15" customHeight="1" x14ac:dyDescent="0.25"/>
    <row r="88" spans="1:1" s="46" customFormat="1" ht="15" customHeight="1" x14ac:dyDescent="0.25"/>
    <row r="89" spans="1:1" s="46" customFormat="1" ht="15" customHeight="1" x14ac:dyDescent="0.25"/>
    <row r="90" spans="1:1" s="46" customFormat="1" ht="15" customHeight="1" x14ac:dyDescent="0.25"/>
    <row r="91" spans="1:1" s="46" customFormat="1" ht="15" customHeight="1" x14ac:dyDescent="0.25"/>
    <row r="92" spans="1:1" ht="15" customHeight="1" x14ac:dyDescent="0.25"/>
    <row r="93" spans="1:1" s="80" customFormat="1" ht="15" customHeight="1" x14ac:dyDescent="0.25">
      <c r="A93" s="81"/>
    </row>
    <row r="101" s="80" customFormat="1" ht="13.5" x14ac:dyDescent="0.25"/>
    <row r="102" s="80" customFormat="1" ht="13.5" x14ac:dyDescent="0.25"/>
    <row r="103" s="80" customFormat="1" ht="13.5" x14ac:dyDescent="0.25"/>
    <row r="104" s="80" customFormat="1" ht="13.5" x14ac:dyDescent="0.25"/>
    <row r="201" spans="1:2" s="46" customFormat="1" ht="13.5" x14ac:dyDescent="0.25">
      <c r="A201" s="82">
        <v>41.868000000000002</v>
      </c>
      <c r="B201" s="52" t="s">
        <v>73</v>
      </c>
    </row>
    <row r="202" spans="1:2" s="46" customFormat="1" ht="13.5" x14ac:dyDescent="0.25">
      <c r="A202" s="82">
        <v>10</v>
      </c>
      <c r="B202" s="52" t="s">
        <v>74</v>
      </c>
    </row>
    <row r="203" spans="1:2" s="46" customFormat="1" ht="13.5" x14ac:dyDescent="0.25">
      <c r="A203" s="82">
        <v>1</v>
      </c>
      <c r="B203" s="52" t="s">
        <v>75</v>
      </c>
    </row>
    <row r="204" spans="1:2" s="46" customFormat="1" ht="13.5" x14ac:dyDescent="0.25">
      <c r="A204" s="82">
        <v>11.63</v>
      </c>
      <c r="B204" s="52" t="s">
        <v>76</v>
      </c>
    </row>
    <row r="205" spans="1:2" s="46" customFormat="1" ht="13.5" x14ac:dyDescent="0.25">
      <c r="A205" s="82">
        <v>39.68</v>
      </c>
      <c r="B205" s="52" t="s">
        <v>77</v>
      </c>
    </row>
  </sheetData>
  <mergeCells count="10">
    <mergeCell ref="J71:K71"/>
    <mergeCell ref="L71:M71"/>
    <mergeCell ref="N71:O71"/>
    <mergeCell ref="P71:Q71"/>
    <mergeCell ref="H1:K2"/>
    <mergeCell ref="J69:Q69"/>
    <mergeCell ref="J70:K70"/>
    <mergeCell ref="L70:M70"/>
    <mergeCell ref="N70:O70"/>
    <mergeCell ref="P70:Q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READ ME</vt:lpstr>
      <vt:lpstr>SUMMARY</vt:lpstr>
      <vt:lpstr>EU27_2019</vt:lpstr>
      <vt:lpstr>EU28</vt:lpstr>
      <vt:lpstr>BE</vt:lpstr>
      <vt:lpstr>BG</vt:lpstr>
      <vt:lpstr>CZ</vt:lpstr>
      <vt:lpstr>DK</vt:lpstr>
      <vt:lpstr>DE</vt:lpstr>
      <vt:lpstr>EE</vt:lpstr>
      <vt:lpstr>EL</vt:lpstr>
      <vt:lpstr>ES</vt:lpstr>
      <vt:lpstr>FR</vt:lpstr>
      <vt:lpstr>HR</vt:lpstr>
      <vt:lpstr>IE</vt:lpstr>
      <vt:lpstr>IT</vt:lpstr>
      <vt:lpstr>CY</vt:lpstr>
      <vt:lpstr>LV</vt:lpstr>
      <vt:lpstr>LT</vt:lpstr>
      <vt:lpstr>LU</vt:lpstr>
      <vt:lpstr>HU</vt:lpstr>
      <vt:lpstr>MT</vt:lpstr>
      <vt:lpstr>NL</vt:lpstr>
      <vt:lpstr>AT</vt:lpstr>
      <vt:lpstr>PL</vt:lpstr>
      <vt:lpstr>PT</vt:lpstr>
      <vt:lpstr>RO</vt:lpstr>
      <vt:lpstr>SI</vt:lpstr>
      <vt:lpstr>SK</vt:lpstr>
      <vt:lpstr>FI</vt:lpstr>
      <vt:lpstr>SE</vt:lpstr>
      <vt:lpstr>UK</vt:lpstr>
      <vt:lpstr>NO</vt:lpstr>
      <vt:lpstr>ME</vt:lpstr>
      <vt:lpstr>RS</vt:lpstr>
      <vt:lpstr>AL</vt:lpstr>
      <vt:lpstr>MK</vt:lpstr>
      <vt:lpstr>TR</vt:lpstr>
      <vt:lpstr>XK</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2020-02-07T07:42:21Z</dcterms:modified>
</cp:coreProperties>
</file>